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6" windowWidth="14940" windowHeight="9156"/>
  </bookViews>
  <sheets>
    <sheet name="Роспись расходов" sheetId="1" r:id="rId1"/>
  </sheets>
  <definedNames>
    <definedName name="BFT_Print_Titles" localSheetId="0">'Роспись расходов'!$6:$7</definedName>
    <definedName name="LAST_CELL" localSheetId="0">'Роспись расходов'!$I$135</definedName>
  </definedNames>
  <calcPr calcId="144525"/>
</workbook>
</file>

<file path=xl/calcChain.xml><?xml version="1.0" encoding="utf-8"?>
<calcChain xmlns="http://schemas.openxmlformats.org/spreadsheetml/2006/main">
  <c r="F9" i="1" l="1"/>
  <c r="F76" i="1" l="1"/>
  <c r="F62" i="1"/>
  <c r="F63" i="1"/>
  <c r="F64" i="1"/>
  <c r="F65" i="1"/>
  <c r="F107" i="1" l="1"/>
  <c r="F108" i="1"/>
  <c r="F109" i="1"/>
  <c r="F110" i="1"/>
  <c r="H60" i="1" l="1"/>
  <c r="H59" i="1" s="1"/>
  <c r="H58" i="1" s="1"/>
  <c r="H57" i="1" s="1"/>
  <c r="H56" i="1" s="1"/>
  <c r="G58" i="1"/>
  <c r="G57" i="1" s="1"/>
  <c r="G56" i="1" s="1"/>
  <c r="G60" i="1"/>
  <c r="G59" i="1" s="1"/>
  <c r="F60" i="1"/>
  <c r="F59" i="1" s="1"/>
  <c r="F58" i="1" s="1"/>
  <c r="F57" i="1" s="1"/>
  <c r="F56" i="1" s="1"/>
  <c r="H91" i="1" l="1"/>
  <c r="H90" i="1" s="1"/>
  <c r="H89" i="1" s="1"/>
  <c r="H88" i="1" s="1"/>
  <c r="F95" i="1" l="1"/>
  <c r="G91" i="1"/>
  <c r="F91" i="1"/>
  <c r="G80" i="1"/>
  <c r="F80" i="1"/>
  <c r="G76" i="1"/>
  <c r="H72" i="1"/>
  <c r="G72" i="1"/>
  <c r="G39" i="1"/>
  <c r="F39" i="1"/>
  <c r="F38" i="1" s="1"/>
  <c r="H30" i="1"/>
  <c r="G30" i="1"/>
  <c r="F30" i="1"/>
  <c r="H14" i="1"/>
  <c r="G14" i="1"/>
  <c r="F14" i="1"/>
  <c r="G75" i="1" l="1"/>
  <c r="G74" i="1" s="1"/>
  <c r="F75" i="1" l="1"/>
  <c r="F74" i="1" s="1"/>
  <c r="F71" i="1" l="1"/>
  <c r="F70" i="1" s="1"/>
  <c r="G79" i="1"/>
  <c r="G78" i="1" s="1"/>
  <c r="F79" i="1"/>
  <c r="F78" i="1" s="1"/>
  <c r="H86" i="1"/>
  <c r="H85" i="1" s="1"/>
  <c r="H84" i="1" s="1"/>
  <c r="H83" i="1" s="1"/>
  <c r="H82" i="1" s="1"/>
  <c r="G86" i="1"/>
  <c r="G85" i="1" s="1"/>
  <c r="G84" i="1" s="1"/>
  <c r="G83" i="1" s="1"/>
  <c r="G82" i="1" s="1"/>
  <c r="F86" i="1"/>
  <c r="F85" i="1" s="1"/>
  <c r="F84" i="1" s="1"/>
  <c r="F83" i="1" s="1"/>
  <c r="F82" i="1" s="1"/>
  <c r="H13" i="1"/>
  <c r="H12" i="1" s="1"/>
  <c r="H11" i="1" s="1"/>
  <c r="H10" i="1" s="1"/>
  <c r="H29" i="1"/>
  <c r="H28" i="1" s="1"/>
  <c r="H27" i="1" s="1"/>
  <c r="H26" i="1" s="1"/>
  <c r="F29" i="1"/>
  <c r="F28" i="1" s="1"/>
  <c r="F27" i="1" s="1"/>
  <c r="F37" i="1"/>
  <c r="F36" i="1" s="1"/>
  <c r="G90" i="1"/>
  <c r="G89" i="1" s="1"/>
  <c r="F90" i="1"/>
  <c r="F89" i="1" s="1"/>
  <c r="G95" i="1"/>
  <c r="G94" i="1" s="1"/>
  <c r="G93" i="1" s="1"/>
  <c r="F94" i="1"/>
  <c r="F93" i="1" s="1"/>
  <c r="F26" i="1" l="1"/>
  <c r="H9" i="1"/>
  <c r="F88" i="1"/>
  <c r="G88" i="1"/>
  <c r="H115" i="1"/>
  <c r="G115" i="1"/>
  <c r="F115" i="1"/>
  <c r="H117" i="1"/>
  <c r="G117" i="1"/>
  <c r="F117" i="1"/>
  <c r="H114" i="1" l="1"/>
  <c r="H113" i="1" s="1"/>
  <c r="H112" i="1" s="1"/>
  <c r="G114" i="1"/>
  <c r="G113" i="1" s="1"/>
  <c r="G112" i="1" s="1"/>
  <c r="F114" i="1"/>
  <c r="F113" i="1" s="1"/>
  <c r="F112" i="1" s="1"/>
  <c r="G38" i="1"/>
  <c r="G37" i="1" s="1"/>
  <c r="G36" i="1" s="1"/>
  <c r="G29" i="1"/>
  <c r="G28" i="1" s="1"/>
  <c r="G27" i="1" s="1"/>
  <c r="G13" i="1"/>
  <c r="G12" i="1" s="1"/>
  <c r="G11" i="1" s="1"/>
  <c r="G10" i="1" s="1"/>
  <c r="F13" i="1"/>
  <c r="F12" i="1" s="1"/>
  <c r="F11" i="1" s="1"/>
  <c r="F69" i="1"/>
  <c r="F68" i="1" s="1"/>
  <c r="H71" i="1"/>
  <c r="H70" i="1" s="1"/>
  <c r="H69" i="1" s="1"/>
  <c r="G71" i="1"/>
  <c r="G70" i="1" s="1"/>
  <c r="G69" i="1" s="1"/>
  <c r="G68" i="1" s="1"/>
  <c r="G67" i="1" s="1"/>
  <c r="F67" i="1" l="1"/>
  <c r="F10" i="1"/>
  <c r="H68" i="1"/>
  <c r="H67" i="1" s="1"/>
  <c r="H135" i="1" s="1"/>
  <c r="G26" i="1"/>
  <c r="G9" i="1" s="1"/>
  <c r="G135" i="1" l="1"/>
  <c r="F135" i="1"/>
</calcChain>
</file>

<file path=xl/sharedStrings.xml><?xml version="1.0" encoding="utf-8"?>
<sst xmlns="http://schemas.openxmlformats.org/spreadsheetml/2006/main" count="549" uniqueCount="254">
  <si>
    <t>Единица измерения:</t>
  </si>
  <si>
    <t>руб.</t>
  </si>
  <si>
    <t>5</t>
  </si>
  <si>
    <t>1</t>
  </si>
  <si>
    <t>2</t>
  </si>
  <si>
    <t>7</t>
  </si>
  <si>
    <t>8</t>
  </si>
  <si>
    <t>9</t>
  </si>
  <si>
    <t>3</t>
  </si>
  <si>
    <t>4</t>
  </si>
  <si>
    <t>6</t>
  </si>
  <si>
    <t>0100000000</t>
  </si>
  <si>
    <t>0110000000</t>
  </si>
  <si>
    <t>0110081670</t>
  </si>
  <si>
    <t>200</t>
  </si>
  <si>
    <t>Закупка товаров, работ и услуг для обеспечения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</si>
  <si>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</si>
  <si>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</si>
  <si>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0400</t>
  </si>
  <si>
    <t>НАЦИОНАЛЬНАЯ ЭКОНОМИКА</t>
  </si>
  <si>
    <t>0409</t>
  </si>
  <si>
    <t>Дорожное хозяйство (дорожные фонды)</t>
  </si>
  <si>
    <t>0120000000</t>
  </si>
  <si>
    <t>0120081660</t>
  </si>
  <si>
    <t>10</t>
  </si>
  <si>
    <t>11</t>
  </si>
  <si>
    <t>12</t>
  </si>
  <si>
    <t>0500</t>
  </si>
  <si>
    <t>ЖИЛИЩНО-КОММУНАЛЬНОЕ ХОЗЯЙСТВО</t>
  </si>
  <si>
    <t>13</t>
  </si>
  <si>
    <t>0503</t>
  </si>
  <si>
    <t>Благоустройство</t>
  </si>
  <si>
    <t>14</t>
  </si>
  <si>
    <t>15</t>
  </si>
  <si>
    <t>0120081960</t>
  </si>
  <si>
    <t>16</t>
  </si>
  <si>
    <t>17</t>
  </si>
  <si>
    <t>18</t>
  </si>
  <si>
    <t>19</t>
  </si>
  <si>
    <t>20</t>
  </si>
  <si>
    <t>21</t>
  </si>
  <si>
    <t>7200000000</t>
  </si>
  <si>
    <t>Непрограммные расходы отдельных органов исполнительной власти</t>
  </si>
  <si>
    <t>22</t>
  </si>
  <si>
    <t>7210000000</t>
  </si>
  <si>
    <t>Руководство и управление в сфере установленных функций органов муниципального образования</t>
  </si>
  <si>
    <t>23</t>
  </si>
  <si>
    <t>7210000210</t>
  </si>
  <si>
    <t>Руководство и управление в сфере установленных функций органов муниципальной власти по администрации Большетелекского сельсовета в рамках непрограммных расходов отдельных органов исполнительной власти</t>
  </si>
  <si>
    <t>24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</si>
  <si>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</si>
  <si>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</si>
  <si>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25</t>
  </si>
  <si>
    <t>120</t>
  </si>
  <si>
    <t>Расходы на выплаты персоналу государственных (муниципальных) органов</t>
  </si>
  <si>
    <t>26</t>
  </si>
  <si>
    <t>0100</t>
  </si>
  <si>
    <t>ОБЩЕГОСУДАРСТВЕННЫЕ ВОПРОСЫ</t>
  </si>
  <si>
    <t>27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</si>
  <si>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</si>
  <si>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</si>
  <si>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28</t>
  </si>
  <si>
    <t>29</t>
  </si>
  <si>
    <t>30</t>
  </si>
  <si>
    <t>31</t>
  </si>
  <si>
    <t>32</t>
  </si>
  <si>
    <t>33</t>
  </si>
  <si>
    <t>34</t>
  </si>
  <si>
    <t>800</t>
  </si>
  <si>
    <t>Иные бюджетные ассигнования</t>
  </si>
  <si>
    <t>35</t>
  </si>
  <si>
    <t>850</t>
  </si>
  <si>
    <t>Уплата налогов, сборов и иных платежей</t>
  </si>
  <si>
    <t>36</t>
  </si>
  <si>
    <t>37</t>
  </si>
  <si>
    <t>38</t>
  </si>
  <si>
    <t>39</t>
  </si>
  <si>
    <t>7210000230</t>
  </si>
  <si>
    <t>Функционирование высшего должностного лица субъекта Российской Федерации и муниципального образования в рамках непрограммных расходов отдельных органов исполнительной власти</t>
  </si>
  <si>
    <t>40</t>
  </si>
  <si>
    <t>41</t>
  </si>
  <si>
    <t>42</t>
  </si>
  <si>
    <t>43</t>
  </si>
  <si>
    <t>0102</t>
  </si>
  <si>
    <t>Функционирование высшего должностного лица субъекта Российской Федерации и муниципального образования</t>
  </si>
  <si>
    <t>44</t>
  </si>
  <si>
    <t>45</t>
  </si>
  <si>
    <t>7210051180</t>
  </si>
  <si>
    <t>46</t>
  </si>
  <si>
    <t>47</t>
  </si>
  <si>
    <t>48</t>
  </si>
  <si>
    <t>0200</t>
  </si>
  <si>
    <t>НАЦИОНАЛЬНАЯ ОБОРОНА</t>
  </si>
  <si>
    <t>49</t>
  </si>
  <si>
    <t>0203</t>
  </si>
  <si>
    <t>Мобилизационная и вневойсковая подготовка</t>
  </si>
  <si>
    <t>50</t>
  </si>
  <si>
    <t>51</t>
  </si>
  <si>
    <t>52</t>
  </si>
  <si>
    <t>53</t>
  </si>
  <si>
    <t>54</t>
  </si>
  <si>
    <t>55</t>
  </si>
  <si>
    <t>56</t>
  </si>
  <si>
    <t>7210075140</t>
  </si>
  <si>
    <t>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№8-3170) по администрации Большетелекского сельсовета в рамках непрограммных расходов отдельных органов исполнительной власти</t>
  </si>
  <si>
    <t>57</t>
  </si>
  <si>
    <t>58</t>
  </si>
  <si>
    <t>59</t>
  </si>
  <si>
    <t>60</t>
  </si>
  <si>
    <t>61</t>
  </si>
  <si>
    <t>62</t>
  </si>
  <si>
    <t>7210080060</t>
  </si>
  <si>
    <t>Резервный фонд администрации Большетелекского сельсовета в рамках непрограммных расходов отдельных органов исполнительной власти</t>
  </si>
  <si>
    <t>63</t>
  </si>
  <si>
    <t>64</t>
  </si>
  <si>
    <t>870</t>
  </si>
  <si>
    <t>Резервные средства</t>
  </si>
  <si>
    <t>65</t>
  </si>
  <si>
    <t>66</t>
  </si>
  <si>
    <t>0111</t>
  </si>
  <si>
    <t>Резервные фонды</t>
  </si>
  <si>
    <t>67</t>
  </si>
  <si>
    <t>68</t>
  </si>
  <si>
    <t>7210081370</t>
  </si>
  <si>
    <t>Доплаты к пенсиям муниципальных служащих по администрации Большетелекского сельсовета в рамках непрограммных расходов отдельных органов исполнительной власти</t>
  </si>
  <si>
    <t>69</t>
  </si>
  <si>
    <t>300</t>
  </si>
  <si>
    <t>Социальное обеспечение и иные выплаты населению</t>
  </si>
  <si>
    <t>70</t>
  </si>
  <si>
    <t>310</t>
  </si>
  <si>
    <t>Публичные нормативные социальные выплаты гражданам</t>
  </si>
  <si>
    <t>71</t>
  </si>
  <si>
    <t>1000</t>
  </si>
  <si>
    <t>СОЦИАЛЬНАЯ ПОЛИТИКА</t>
  </si>
  <si>
    <t>1001</t>
  </si>
  <si>
    <t>Пенсионное обеспечение</t>
  </si>
  <si>
    <t>7210081550</t>
  </si>
  <si>
    <t>Межбюджетные трансферты на осуществление части полномочий по решению вопросов местного значения в соответствии с заключёнными соглашениями администрации Большетелекского сельсовета в рамках непрограммных расходов отдельных органов исполнительной власти</t>
  </si>
  <si>
    <t>500</t>
  </si>
  <si>
    <t>Межбюджетные трансферты</t>
  </si>
  <si>
    <t>540</t>
  </si>
  <si>
    <t>Иные межбюджетные трансферты</t>
  </si>
  <si>
    <t>0113</t>
  </si>
  <si>
    <t>Другие общегосударственные вопросы</t>
  </si>
  <si>
    <t>0800</t>
  </si>
  <si>
    <t>КУЛЬТУРА, КИНЕМАТОГРАФИЯ</t>
  </si>
  <si>
    <t>0801</t>
  </si>
  <si>
    <t>Культура</t>
  </si>
  <si>
    <t>ВСЕГО:</t>
  </si>
  <si>
    <t>№ строки</t>
  </si>
  <si>
    <t>Наименование главных распорядителей и наименование показателей бюджетной классификации</t>
  </si>
  <si>
    <t>Целевая статья</t>
  </si>
  <si>
    <t>Вид расходов</t>
  </si>
  <si>
    <t>Раздел, подраздел</t>
  </si>
  <si>
    <t>Условно утвержденные</t>
  </si>
  <si>
    <t>Муниципальная программа «Обеспечение безопасности жизнедеятельности Большетелекского сельсовета»</t>
  </si>
  <si>
    <t>Подпрограмма «Содержание улично-дорожной сети сельсовета»</t>
  </si>
  <si>
    <t>Мероприятия по содержанию автомобильных дорог и инженерных сооружений на них в границах поселений в рамках подпрограммы «Содержание улично-дорожной сети сельсовета» муниципальной программы «Обеспечение безопасности жизнедеятельности Большетелекского сельсовета»</t>
  </si>
  <si>
    <t>Мероприятия по уличному освещению в рамках подпрограммы «Благоустройство территории Большетелекского сельсовета» муниципальной программы «Обеспечение безопасности жизнедеятельности Большетелекского сельсовета»</t>
  </si>
  <si>
    <t>Мероприятие по организации общественных работ в рамках подпрограммы «Благоустройство территории Большетелекского сельсовета» муниципальной программы Большетелекского сельсовета «Обеспечение жизнедеятельности территории Большетелекского сельсовета»</t>
  </si>
  <si>
    <t>Осуществление первичного воинского учета органами местного самоуправления поселений, муниципальных и городских округов по администрации Большетелекского сельсовета в рамках непрограммных расходов отдельных органов исполнительной власти</t>
  </si>
  <si>
    <t>Распределение бюджетных ассигнований по целевым статьям (муниципальным программам Большетелекского сельсовета и непрограммным напралениям деятельности), группам и подгруппам видов расходов, разделам, подразделам классификации расходов бюджета сельсовета на 2024 год и плановый период 2025 - 2026 годов</t>
  </si>
  <si>
    <t>Сумма                на 2025 год</t>
  </si>
  <si>
    <t>Сумма                 на 2026 год</t>
  </si>
  <si>
    <t>Подпрограмма «Благоустройство территории Большетелекского сельсовета»</t>
  </si>
  <si>
    <t xml:space="preserve">                                              Приложение 5                                                                        к решению сельского Совета  депутатов «О бюджете   сельсовета на 2024 год и плановый период 2025 - 2026 годов» от 18.12.2023 №ВН-126р</t>
  </si>
  <si>
    <t>0140000000</t>
  </si>
  <si>
    <t>01400S4120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</si>
  <si>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</si>
  <si>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</si>
  <si>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</si>
  <si>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</si>
  <si>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72</t>
  </si>
  <si>
    <t>73</t>
  </si>
  <si>
    <t>74</t>
  </si>
  <si>
    <t>75</t>
  </si>
  <si>
    <t>76</t>
  </si>
  <si>
    <t>77</t>
  </si>
  <si>
    <t>01100S3950</t>
  </si>
  <si>
    <t>01100S5090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</si>
  <si>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</si>
  <si>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</si>
  <si>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</si>
  <si>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</si>
  <si>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</si>
  <si>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</si>
  <si>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</si>
  <si>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</si>
  <si>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</si>
  <si>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</si>
  <si>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Обеспечение первичных мер пожарной безопасности в рамках подпрограммы «Создание безопасных условий проживания» муниципальной программы «Обеспечение безопасности жизнедеятельности Большетелекского сельсовета»</t>
  </si>
  <si>
    <t>Мероприятия на осуществление дорожной деятельности в целях решения задач социально-эномического развития территорий за cчет средств дорожного фонда Красноярского края в рамках подпрограммы «Содержание улично-дорожной сети сельсовета» муниципальной программы «Обеспечение безопасности жизнедеятельности Большетелекского сельсовета»</t>
  </si>
  <si>
    <t>Мероприятия на капитальный ремонт и ремонт автомобильных дорого общего пользования местного значения за cчет средств дорожного фонда Красноярского края в рамках подпрограммы «Содержание улично-дорожной сети сельсовета» муниципальной программы «Обеспечение безопасности жизнедеятельности Большетелекского сельсовета»</t>
  </si>
  <si>
    <t>Расходы на устранение нарушений действующего законодательства по администрации Большетелекского сельсовета в рамках непрограммных расходов отдельных органов исполнительной власти</t>
  </si>
  <si>
    <t>7210083480</t>
  </si>
  <si>
    <t>Коммунальное хозяйство</t>
  </si>
  <si>
    <t>0502</t>
  </si>
  <si>
    <t>88</t>
  </si>
  <si>
    <t>89</t>
  </si>
  <si>
    <t>90</t>
  </si>
  <si>
    <t>91</t>
  </si>
  <si>
    <t>92</t>
  </si>
  <si>
    <t>0120083660</t>
  </si>
  <si>
    <t>01200S6410</t>
  </si>
  <si>
    <t>Расходы на выплаты персоналу казенных учреждений</t>
  </si>
  <si>
    <t>110</t>
  </si>
  <si>
    <t>111</t>
  </si>
  <si>
    <t xml:space="preserve"> </t>
  </si>
  <si>
    <t>Сумма                 на 2024 год</t>
  </si>
  <si>
    <t>93</t>
  </si>
  <si>
    <t>94</t>
  </si>
  <si>
    <t>95</t>
  </si>
  <si>
    <t>96</t>
  </si>
  <si>
    <t>97</t>
  </si>
  <si>
    <t>98</t>
  </si>
  <si>
    <t>99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</si>
  <si>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</si>
  <si>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</si>
  <si>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</si>
  <si>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</si>
  <si>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</si>
  <si>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</si>
  <si>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</si>
  <si>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</si>
  <si>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</si>
  <si>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Мероприятия по развитию добровольной пожарной охраны в рамках подпрограммы «Создание безопасных условий проживания» муниципальной программы «Обеспечение безопасности жизнедеятельности Большетелекского сельсовета»</t>
  </si>
  <si>
    <t>Подпрограмма «Создание безопасных условий проживания»</t>
  </si>
  <si>
    <t>Осуществление расходов, направленных на реализацию мероприятий по поддержке местных инициатив территорий городских и сельских поселений в рамках подпрограмма «Благоустройство территории Большетелекского сельсовета» муниципальной программы «Обеспечение безопасности жизнедеятельности Большетелекского сельсовета»</t>
  </si>
  <si>
    <t>Выполнение работ по реконструкции и строительству гидротехнических сооружений, находящихся в муниципальной собственности в рамках подпрограммы «Благоустройство территории Большетелекского сельсовета» муниципальной программы «Обеспечение безопасности жизнедеятельности Большетелекского сельсовета»</t>
  </si>
  <si>
    <t xml:space="preserve">            Приложение 5                                                                       к решению сельского Совета депутатов                                                                                                                                                                                                                          от 24.07.2024 № ВН - 149р     </t>
  </si>
  <si>
    <t>01200S7450</t>
  </si>
  <si>
    <t>Мероприятия по постановке на государственный кадастровый учет с одновременной регистрацией прав собственности в рамках непрограммных расходов отдельных органов исполнительной власти</t>
  </si>
  <si>
    <t>72100S6910</t>
  </si>
  <si>
    <t>Другие вопросы в области национальной экономики</t>
  </si>
  <si>
    <t>0412</t>
  </si>
  <si>
    <t>01400S5100</t>
  </si>
  <si>
    <t>Содействие развитию налогового потенциала по администрации Большетелекского сельсовета в рамках непрограммных расходов отдельных органов исполнительной власти</t>
  </si>
  <si>
    <t>72100S7450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</si>
  <si>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</si>
  <si>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Содействие развитию налогового потенциала в рамках подпрограммы «Благоустройство территории Большетелекского сельсовета» муниципальной программы «Обеспечение безопасности жизнедеятельности Большетелекского сельсовета»</t>
  </si>
  <si>
    <t>112</t>
  </si>
  <si>
    <t>113</t>
  </si>
  <si>
    <t>114</t>
  </si>
  <si>
    <t>115</t>
  </si>
  <si>
    <t>116</t>
  </si>
  <si>
    <t>117</t>
  </si>
  <si>
    <t>118</t>
  </si>
  <si>
    <t>119</t>
  </si>
  <si>
    <t>121</t>
  </si>
  <si>
    <t>122</t>
  </si>
  <si>
    <t>123</t>
  </si>
  <si>
    <t>124</t>
  </si>
  <si>
    <t>125</t>
  </si>
  <si>
    <t>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</si>
</sst>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9" x14ac:knownFonts="1">
    <font>
      <sz val="10"/>
      <name val="Arial"/>
    </font>
    <font>
      <b/>
      <sz val="8"/>
      <name val="Arial"/>
      <family val="2"/>
      <charset val="204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b/>
      <sz val="12"/>
      <name val="Arial Cy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/>
    </xf>
    <xf numFmtId="49" fontId="0" fillId="0" borderId="4" xfId="0" applyNumberFormat="1" applyFont="1" applyBorder="1" applyAlignment="1" applyProtection="1"/>
    <xf numFmtId="0" fontId="4" fillId="0" borderId="0" xfId="0" applyFont="1" applyBorder="1" applyAlignment="1" applyProtection="1">
      <alignment horizontal="left"/>
    </xf>
    <xf numFmtId="49" fontId="6" fillId="0" borderId="3" xfId="0" applyNumberFormat="1" applyFont="1" applyBorder="1" applyAlignment="1" applyProtection="1">
      <alignment horizontal="center" vertical="center" wrapText="1"/>
    </xf>
    <xf numFmtId="49" fontId="0" fillId="0" borderId="0" xfId="0" applyNumberFormat="1" applyFont="1" applyBorder="1" applyAlignment="1" applyProtection="1"/>
    <xf numFmtId="49" fontId="6" fillId="0" borderId="3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/>
    <xf numFmtId="49" fontId="7" fillId="0" borderId="3" xfId="0" applyNumberFormat="1" applyFont="1" applyBorder="1" applyAlignment="1" applyProtection="1">
      <alignment horizontal="left" vertical="top" wrapText="1"/>
    </xf>
    <xf numFmtId="164" fontId="7" fillId="0" borderId="3" xfId="0" applyNumberFormat="1" applyFont="1" applyBorder="1" applyAlignment="1" applyProtection="1">
      <alignment horizontal="left" vertical="top" wrapText="1"/>
    </xf>
    <xf numFmtId="49" fontId="7" fillId="0" borderId="5" xfId="0" applyNumberFormat="1" applyFont="1" applyBorder="1" applyAlignment="1" applyProtection="1">
      <alignment horizontal="left" vertical="top" wrapText="1"/>
    </xf>
    <xf numFmtId="49" fontId="7" fillId="0" borderId="3" xfId="0" applyNumberFormat="1" applyFont="1" applyBorder="1" applyAlignment="1" applyProtection="1">
      <alignment horizontal="center"/>
    </xf>
    <xf numFmtId="49" fontId="7" fillId="0" borderId="3" xfId="0" applyNumberFormat="1" applyFont="1" applyBorder="1" applyAlignment="1" applyProtection="1">
      <alignment horizontal="left"/>
    </xf>
    <xf numFmtId="4" fontId="7" fillId="0" borderId="3" xfId="0" applyNumberFormat="1" applyFont="1" applyBorder="1" applyAlignment="1" applyProtection="1">
      <alignment horizontal="right" wrapText="1"/>
    </xf>
    <xf numFmtId="49" fontId="7" fillId="0" borderId="6" xfId="0" applyNumberFormat="1" applyFont="1" applyBorder="1" applyAlignment="1" applyProtection="1">
      <alignment horizontal="left" vertical="top" wrapText="1"/>
    </xf>
    <xf numFmtId="49" fontId="7" fillId="0" borderId="1" xfId="0" applyNumberFormat="1" applyFont="1" applyBorder="1" applyAlignment="1" applyProtection="1">
      <alignment horizontal="left" vertical="top" wrapText="1"/>
    </xf>
    <xf numFmtId="49" fontId="7" fillId="0" borderId="7" xfId="0" applyNumberFormat="1" applyFont="1" applyBorder="1" applyAlignment="1" applyProtection="1">
      <alignment horizontal="left" vertical="center" wrapText="1"/>
    </xf>
    <xf numFmtId="164" fontId="7" fillId="0" borderId="3" xfId="0" applyNumberFormat="1" applyFont="1" applyBorder="1" applyAlignment="1" applyProtection="1">
      <alignment horizontal="left" vertical="center" wrapText="1"/>
    </xf>
    <xf numFmtId="49" fontId="7" fillId="0" borderId="3" xfId="0" applyNumberFormat="1" applyFont="1" applyBorder="1" applyAlignment="1" applyProtection="1">
      <alignment horizontal="left" vertical="center" wrapText="1"/>
    </xf>
    <xf numFmtId="49" fontId="8" fillId="0" borderId="3" xfId="0" applyNumberFormat="1" applyFont="1" applyBorder="1" applyAlignment="1" applyProtection="1">
      <alignment horizontal="left" vertical="center" wrapText="1"/>
    </xf>
    <xf numFmtId="0" fontId="7" fillId="0" borderId="0" xfId="0" applyFont="1"/>
    <xf numFmtId="49" fontId="7" fillId="0" borderId="3" xfId="0" applyNumberFormat="1" applyFont="1" applyBorder="1" applyAlignment="1" applyProtection="1">
      <alignment horizontal="center" wrapText="1"/>
    </xf>
    <xf numFmtId="164" fontId="7" fillId="0" borderId="3" xfId="0" applyNumberFormat="1" applyFont="1" applyBorder="1" applyAlignment="1" applyProtection="1">
      <alignment horizontal="left" wrapText="1"/>
    </xf>
    <xf numFmtId="49" fontId="7" fillId="0" borderId="6" xfId="0" applyNumberFormat="1" applyFont="1" applyBorder="1" applyAlignment="1" applyProtection="1">
      <alignment horizontal="center" wrapText="1"/>
    </xf>
    <xf numFmtId="4" fontId="7" fillId="0" borderId="6" xfId="0" applyNumberFormat="1" applyFont="1" applyBorder="1" applyAlignment="1" applyProtection="1">
      <alignment horizontal="right" wrapText="1"/>
    </xf>
    <xf numFmtId="49" fontId="7" fillId="0" borderId="7" xfId="0" applyNumberFormat="1" applyFont="1" applyBorder="1" applyAlignment="1" applyProtection="1">
      <alignment horizontal="center" wrapText="1"/>
    </xf>
    <xf numFmtId="4" fontId="7" fillId="0" borderId="7" xfId="0" applyNumberFormat="1" applyFont="1" applyBorder="1" applyAlignment="1" applyProtection="1">
      <alignment horizontal="right" wrapText="1"/>
    </xf>
    <xf numFmtId="49" fontId="7" fillId="0" borderId="5" xfId="0" applyNumberFormat="1" applyFont="1" applyBorder="1" applyAlignment="1" applyProtection="1">
      <alignment horizontal="center" wrapText="1"/>
    </xf>
    <xf numFmtId="4" fontId="7" fillId="0" borderId="5" xfId="0" applyNumberFormat="1" applyFont="1" applyBorder="1" applyAlignment="1" applyProtection="1">
      <alignment horizontal="right" wrapText="1"/>
    </xf>
    <xf numFmtId="49" fontId="8" fillId="0" borderId="3" xfId="0" applyNumberFormat="1" applyFont="1" applyBorder="1" applyAlignment="1" applyProtection="1">
      <alignment horizontal="center" wrapText="1"/>
    </xf>
    <xf numFmtId="49" fontId="7" fillId="0" borderId="1" xfId="0" applyNumberFormat="1" applyFont="1" applyBorder="1" applyAlignment="1" applyProtection="1">
      <alignment horizontal="center" wrapText="1"/>
    </xf>
    <xf numFmtId="4" fontId="8" fillId="0" borderId="3" xfId="0" applyNumberFormat="1" applyFont="1" applyBorder="1" applyAlignment="1" applyProtection="1">
      <alignment horizontal="right" wrapText="1"/>
    </xf>
    <xf numFmtId="49" fontId="7" fillId="0" borderId="3" xfId="0" applyNumberFormat="1" applyFont="1" applyBorder="1" applyAlignment="1" applyProtection="1">
      <alignment horizontal="center" vertical="center" wrapText="1"/>
    </xf>
    <xf numFmtId="4" fontId="7" fillId="0" borderId="3" xfId="0" applyNumberFormat="1" applyFont="1" applyBorder="1" applyAlignment="1" applyProtection="1">
      <alignment horizontal="right" vertical="center" wrapText="1"/>
    </xf>
    <xf numFmtId="0" fontId="6" fillId="0" borderId="0" xfId="0" applyFont="1" applyAlignment="1">
      <alignment horizontal="right" vertical="justify" wrapText="1"/>
    </xf>
    <xf numFmtId="0" fontId="6" fillId="0" borderId="0" xfId="0" applyFont="1" applyBorder="1" applyAlignment="1" applyProtection="1">
      <alignment horizontal="right" wrapText="1"/>
    </xf>
    <xf numFmtId="0" fontId="6" fillId="0" borderId="0" xfId="0" applyFont="1" applyAlignment="1">
      <alignment horizontal="right" wrapText="1"/>
    </xf>
    <xf numFmtId="0" fontId="4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3" xfId="0" applyNumberFormat="1" applyFont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5"/>
  <sheetViews>
    <sheetView tabSelected="1" view="pageBreakPreview" topLeftCell="A106" zoomScaleNormal="100" zoomScaleSheetLayoutView="100" workbookViewId="0">
      <selection activeCell="O134" sqref="O134"/>
    </sheetView>
  </sheetViews>
  <sheetFormatPr defaultRowHeight="12.75" customHeight="1" x14ac:dyDescent="0.25"/>
  <cols>
    <col min="1" max="1" width="6.21875" customWidth="1"/>
    <col min="2" max="2" width="56.109375" customWidth="1"/>
    <col min="3" max="3" width="12.5546875" customWidth="1"/>
    <col min="4" max="5" width="5.88671875" customWidth="1"/>
    <col min="6" max="6" width="12.5546875" customWidth="1"/>
    <col min="7" max="7" width="12.21875" customWidth="1"/>
    <col min="8" max="8" width="11.5546875" customWidth="1"/>
    <col min="9" max="9" width="9.33203125" customWidth="1"/>
  </cols>
  <sheetData>
    <row r="1" spans="1:9" ht="36" customHeight="1" x14ac:dyDescent="0.25">
      <c r="F1" s="37" t="s">
        <v>229</v>
      </c>
      <c r="G1" s="37"/>
      <c r="H1" s="37"/>
    </row>
    <row r="2" spans="1:9" ht="44.4" customHeight="1" x14ac:dyDescent="0.25">
      <c r="A2" s="10"/>
      <c r="B2" s="9"/>
      <c r="C2" s="1"/>
      <c r="D2" s="1"/>
      <c r="E2" s="1"/>
      <c r="F2" s="38" t="s">
        <v>165</v>
      </c>
      <c r="G2" s="39"/>
      <c r="H2" s="39"/>
    </row>
    <row r="3" spans="1:9" ht="46.2" customHeight="1" x14ac:dyDescent="0.25">
      <c r="B3" s="41" t="s">
        <v>161</v>
      </c>
      <c r="C3" s="41"/>
      <c r="D3" s="41"/>
      <c r="E3" s="41"/>
      <c r="F3" s="41"/>
      <c r="G3" s="41"/>
      <c r="H3" s="41"/>
    </row>
    <row r="4" spans="1:9" ht="9" customHeight="1" x14ac:dyDescent="0.25">
      <c r="A4" s="40"/>
      <c r="B4" s="40"/>
      <c r="C4" s="3"/>
      <c r="D4" s="2"/>
      <c r="E4" s="2"/>
      <c r="F4" s="2"/>
      <c r="G4" s="2"/>
      <c r="H4" s="2"/>
    </row>
    <row r="5" spans="1:9" ht="13.5" customHeight="1" x14ac:dyDescent="0.25">
      <c r="A5" s="40" t="s">
        <v>0</v>
      </c>
      <c r="B5" s="40"/>
      <c r="C5" s="3"/>
      <c r="H5" s="5" t="s">
        <v>1</v>
      </c>
    </row>
    <row r="6" spans="1:9" ht="38.4" customHeight="1" x14ac:dyDescent="0.25">
      <c r="A6" s="44" t="s">
        <v>149</v>
      </c>
      <c r="B6" s="45" t="s">
        <v>150</v>
      </c>
      <c r="C6" s="46" t="s">
        <v>151</v>
      </c>
      <c r="D6" s="46" t="s">
        <v>152</v>
      </c>
      <c r="E6" s="46" t="s">
        <v>153</v>
      </c>
      <c r="F6" s="42" t="s">
        <v>208</v>
      </c>
      <c r="G6" s="42" t="s">
        <v>162</v>
      </c>
      <c r="H6" s="42" t="s">
        <v>163</v>
      </c>
      <c r="I6" s="4"/>
    </row>
    <row r="7" spans="1:9" ht="0.6" customHeight="1" x14ac:dyDescent="0.25">
      <c r="A7" s="44"/>
      <c r="B7" s="43"/>
      <c r="C7" s="43"/>
      <c r="D7" s="43"/>
      <c r="E7" s="43"/>
      <c r="F7" s="43"/>
      <c r="G7" s="43"/>
      <c r="H7" s="43"/>
      <c r="I7" s="4"/>
    </row>
    <row r="8" spans="1:9" ht="13.2" x14ac:dyDescent="0.25">
      <c r="A8" s="6"/>
      <c r="B8" s="8" t="s">
        <v>3</v>
      </c>
      <c r="C8" s="8" t="s">
        <v>4</v>
      </c>
      <c r="D8" s="8" t="s">
        <v>8</v>
      </c>
      <c r="E8" s="8" t="s">
        <v>9</v>
      </c>
      <c r="F8" s="8" t="s">
        <v>2</v>
      </c>
      <c r="G8" s="8" t="s">
        <v>10</v>
      </c>
      <c r="H8" s="8" t="s">
        <v>5</v>
      </c>
      <c r="I8" s="7"/>
    </row>
    <row r="9" spans="1:9" ht="26.4" x14ac:dyDescent="0.25">
      <c r="A9" s="24" t="s">
        <v>3</v>
      </c>
      <c r="B9" s="11" t="s">
        <v>155</v>
      </c>
      <c r="C9" s="24" t="s">
        <v>11</v>
      </c>
      <c r="D9" s="24"/>
      <c r="E9" s="24"/>
      <c r="F9" s="16">
        <f>F10+F26+F56+F51</f>
        <v>6453189.4199999999</v>
      </c>
      <c r="G9" s="16">
        <f>G10+G26+G56</f>
        <v>644296</v>
      </c>
      <c r="H9" s="16">
        <f>H10+H26+H56</f>
        <v>644302</v>
      </c>
    </row>
    <row r="10" spans="1:9" ht="26.4" x14ac:dyDescent="0.25">
      <c r="A10" s="24" t="s">
        <v>4</v>
      </c>
      <c r="B10" s="11" t="s">
        <v>156</v>
      </c>
      <c r="C10" s="24" t="s">
        <v>12</v>
      </c>
      <c r="D10" s="24"/>
      <c r="E10" s="24"/>
      <c r="F10" s="16">
        <f>F11+F16+F21</f>
        <v>4704113.22</v>
      </c>
      <c r="G10" s="16">
        <f t="shared" ref="F10:H13" si="0">G11</f>
        <v>406945</v>
      </c>
      <c r="H10" s="16">
        <f t="shared" si="0"/>
        <v>406951</v>
      </c>
    </row>
    <row r="11" spans="1:9" ht="73.2" customHeight="1" x14ac:dyDescent="0.25">
      <c r="A11" s="24" t="s">
        <v>8</v>
      </c>
      <c r="B11" s="25" t="s">
        <v>157</v>
      </c>
      <c r="C11" s="24" t="s">
        <v>13</v>
      </c>
      <c r="D11" s="24"/>
      <c r="E11" s="24"/>
      <c r="F11" s="16">
        <f t="shared" si="0"/>
        <v>429276.75</v>
      </c>
      <c r="G11" s="16">
        <f t="shared" si="0"/>
        <v>406945</v>
      </c>
      <c r="H11" s="16">
        <f t="shared" si="0"/>
        <v>406951</v>
      </c>
    </row>
    <row r="12" spans="1:9" ht="26.4" x14ac:dyDescent="0.25">
      <c r="A12" s="24" t="s">
        <v>9</v>
      </c>
      <c r="B12" s="11" t="s">
        <v>15</v>
      </c>
      <c r="C12" s="24" t="s">
        <v>13</v>
      </c>
      <c r="D12" s="24" t="s">
        <v>14</v>
      </c>
      <c r="E12" s="24"/>
      <c r="F12" s="16">
        <f t="shared" si="0"/>
        <v>429276.75</v>
      </c>
      <c r="G12" s="16">
        <f t="shared" si="0"/>
        <v>406945</v>
      </c>
      <c r="H12" s="16">
        <f t="shared" si="0"/>
        <v>406951</v>
      </c>
    </row>
    <row r="13" spans="1:9" ht="26.4" x14ac:dyDescent="0.25">
      <c r="A13" s="24" t="s">
        <v>2</v>
      </c>
      <c r="B13" s="11" t="s">
        <v>17</v>
      </c>
      <c r="C13" s="24" t="s">
        <v>13</v>
      </c>
      <c r="D13" s="24" t="s">
        <v>16</v>
      </c>
      <c r="E13" s="24"/>
      <c r="F13" s="16">
        <f t="shared" si="0"/>
        <v>429276.75</v>
      </c>
      <c r="G13" s="16">
        <f t="shared" si="0"/>
        <v>406945</v>
      </c>
      <c r="H13" s="16">
        <f t="shared" si="0"/>
        <v>406951</v>
      </c>
    </row>
    <row r="14" spans="1:9" ht="13.2" x14ac:dyDescent="0.25">
      <c r="A14" s="24" t="s">
        <v>10</v>
      </c>
      <c r="B14" s="11" t="s">
        <v>19</v>
      </c>
      <c r="C14" s="24" t="s">
        <v>13</v>
      </c>
      <c r="D14" s="24" t="s">
        <v>16</v>
      </c>
      <c r="E14" s="24" t="s">
        <v>18</v>
      </c>
      <c r="F14" s="16">
        <f>F15</f>
        <v>429276.75</v>
      </c>
      <c r="G14" s="16">
        <f>G15</f>
        <v>406945</v>
      </c>
      <c r="H14" s="16">
        <f>H15</f>
        <v>406951</v>
      </c>
    </row>
    <row r="15" spans="1:9" ht="13.2" x14ac:dyDescent="0.25">
      <c r="A15" s="26" t="s">
        <v>5</v>
      </c>
      <c r="B15" s="17" t="s">
        <v>21</v>
      </c>
      <c r="C15" s="26" t="s">
        <v>13</v>
      </c>
      <c r="D15" s="26" t="s">
        <v>16</v>
      </c>
      <c r="E15" s="26" t="s">
        <v>20</v>
      </c>
      <c r="F15" s="27">
        <v>429276.75</v>
      </c>
      <c r="G15" s="27">
        <v>406945</v>
      </c>
      <c r="H15" s="27">
        <v>406951</v>
      </c>
    </row>
    <row r="16" spans="1:9" ht="92.4" x14ac:dyDescent="0.25">
      <c r="A16" s="24" t="s">
        <v>6</v>
      </c>
      <c r="B16" s="20" t="s">
        <v>191</v>
      </c>
      <c r="C16" s="24" t="s">
        <v>178</v>
      </c>
      <c r="D16" s="24"/>
      <c r="E16" s="24"/>
      <c r="F16" s="16">
        <v>1703217.05</v>
      </c>
      <c r="G16" s="16">
        <v>0</v>
      </c>
      <c r="H16" s="16">
        <v>0</v>
      </c>
    </row>
    <row r="17" spans="1:10" ht="26.4" x14ac:dyDescent="0.25">
      <c r="A17" s="24" t="s">
        <v>7</v>
      </c>
      <c r="B17" s="21" t="s">
        <v>15</v>
      </c>
      <c r="C17" s="24" t="s">
        <v>178</v>
      </c>
      <c r="D17" s="24" t="s">
        <v>14</v>
      </c>
      <c r="E17" s="24"/>
      <c r="F17" s="16">
        <v>1703217.05</v>
      </c>
      <c r="G17" s="16">
        <v>0</v>
      </c>
      <c r="H17" s="16">
        <v>0</v>
      </c>
    </row>
    <row r="18" spans="1:10" ht="26.4" x14ac:dyDescent="0.25">
      <c r="A18" s="24" t="s">
        <v>24</v>
      </c>
      <c r="B18" s="21" t="s">
        <v>17</v>
      </c>
      <c r="C18" s="24" t="s">
        <v>178</v>
      </c>
      <c r="D18" s="24" t="s">
        <v>16</v>
      </c>
      <c r="E18" s="24"/>
      <c r="F18" s="16">
        <v>1703217.05</v>
      </c>
      <c r="G18" s="16">
        <v>0</v>
      </c>
      <c r="H18" s="16">
        <v>0</v>
      </c>
    </row>
    <row r="19" spans="1:10" ht="13.2" x14ac:dyDescent="0.25">
      <c r="A19" s="24" t="s">
        <v>25</v>
      </c>
      <c r="B19" s="21" t="s">
        <v>19</v>
      </c>
      <c r="C19" s="24" t="s">
        <v>178</v>
      </c>
      <c r="D19" s="24" t="s">
        <v>16</v>
      </c>
      <c r="E19" s="24" t="s">
        <v>18</v>
      </c>
      <c r="F19" s="16">
        <v>1703217.05</v>
      </c>
      <c r="G19" s="16">
        <v>0</v>
      </c>
      <c r="H19" s="16">
        <v>0</v>
      </c>
    </row>
    <row r="20" spans="1:10" ht="13.2" x14ac:dyDescent="0.25">
      <c r="A20" s="24" t="s">
        <v>26</v>
      </c>
      <c r="B20" s="21" t="s">
        <v>21</v>
      </c>
      <c r="C20" s="24" t="s">
        <v>178</v>
      </c>
      <c r="D20" s="24" t="s">
        <v>16</v>
      </c>
      <c r="E20" s="24" t="s">
        <v>20</v>
      </c>
      <c r="F20" s="16">
        <v>1703217.05</v>
      </c>
      <c r="G20" s="16">
        <v>0</v>
      </c>
      <c r="H20" s="16">
        <v>0</v>
      </c>
    </row>
    <row r="21" spans="1:10" ht="84" customHeight="1" x14ac:dyDescent="0.25">
      <c r="A21" s="24" t="s">
        <v>29</v>
      </c>
      <c r="B21" s="20" t="s">
        <v>192</v>
      </c>
      <c r="C21" s="24" t="s">
        <v>179</v>
      </c>
      <c r="D21" s="24"/>
      <c r="E21" s="24"/>
      <c r="F21" s="16">
        <v>2571619.42</v>
      </c>
      <c r="G21" s="16">
        <v>0</v>
      </c>
      <c r="H21" s="16">
        <v>0</v>
      </c>
    </row>
    <row r="22" spans="1:10" ht="26.4" x14ac:dyDescent="0.25">
      <c r="A22" s="24" t="s">
        <v>32</v>
      </c>
      <c r="B22" s="21" t="s">
        <v>15</v>
      </c>
      <c r="C22" s="24" t="s">
        <v>179</v>
      </c>
      <c r="D22" s="24" t="s">
        <v>14</v>
      </c>
      <c r="E22" s="24"/>
      <c r="F22" s="16">
        <v>2571619.42</v>
      </c>
      <c r="G22" s="16">
        <v>0</v>
      </c>
      <c r="H22" s="16">
        <v>0</v>
      </c>
    </row>
    <row r="23" spans="1:10" ht="26.4" x14ac:dyDescent="0.25">
      <c r="A23" s="24" t="s">
        <v>33</v>
      </c>
      <c r="B23" s="21" t="s">
        <v>17</v>
      </c>
      <c r="C23" s="24" t="s">
        <v>179</v>
      </c>
      <c r="D23" s="24" t="s">
        <v>16</v>
      </c>
      <c r="E23" s="24"/>
      <c r="F23" s="16">
        <v>2571619.42</v>
      </c>
      <c r="G23" s="16">
        <v>0</v>
      </c>
      <c r="H23" s="16">
        <v>0</v>
      </c>
    </row>
    <row r="24" spans="1:10" ht="13.2" x14ac:dyDescent="0.25">
      <c r="A24" s="24" t="s">
        <v>35</v>
      </c>
      <c r="B24" s="19" t="s">
        <v>19</v>
      </c>
      <c r="C24" s="28" t="s">
        <v>179</v>
      </c>
      <c r="D24" s="24" t="s">
        <v>16</v>
      </c>
      <c r="E24" s="28" t="s">
        <v>18</v>
      </c>
      <c r="F24" s="29">
        <v>2571619.42</v>
      </c>
      <c r="G24" s="16">
        <v>0</v>
      </c>
      <c r="H24" s="16">
        <v>0</v>
      </c>
    </row>
    <row r="25" spans="1:10" ht="13.2" x14ac:dyDescent="0.25">
      <c r="A25" s="24" t="s">
        <v>36</v>
      </c>
      <c r="B25" s="19" t="s">
        <v>21</v>
      </c>
      <c r="C25" s="28" t="s">
        <v>179</v>
      </c>
      <c r="D25" s="24" t="s">
        <v>16</v>
      </c>
      <c r="E25" s="28" t="s">
        <v>20</v>
      </c>
      <c r="F25" s="29">
        <v>2571619.42</v>
      </c>
      <c r="G25" s="16">
        <v>0</v>
      </c>
      <c r="H25" s="16">
        <v>0</v>
      </c>
    </row>
    <row r="26" spans="1:10" ht="26.4" x14ac:dyDescent="0.25">
      <c r="A26" s="24" t="s">
        <v>37</v>
      </c>
      <c r="B26" s="11" t="s">
        <v>164</v>
      </c>
      <c r="C26" s="24" t="s">
        <v>22</v>
      </c>
      <c r="D26" s="24"/>
      <c r="E26" s="24"/>
      <c r="F26" s="16">
        <f>F27+F36+F41+F46+F32</f>
        <v>1424128.2</v>
      </c>
      <c r="G26" s="16">
        <f>G27+G36</f>
        <v>187351</v>
      </c>
      <c r="H26" s="16">
        <f>H27+H36</f>
        <v>187351</v>
      </c>
    </row>
    <row r="27" spans="1:10" ht="54.6" customHeight="1" x14ac:dyDescent="0.25">
      <c r="A27" s="24" t="s">
        <v>38</v>
      </c>
      <c r="B27" s="11" t="s">
        <v>158</v>
      </c>
      <c r="C27" s="24" t="s">
        <v>23</v>
      </c>
      <c r="D27" s="24"/>
      <c r="E27" s="24"/>
      <c r="F27" s="16">
        <f t="shared" ref="F27:H29" si="1">F28</f>
        <v>197351</v>
      </c>
      <c r="G27" s="16">
        <f t="shared" si="1"/>
        <v>177351</v>
      </c>
      <c r="H27" s="16">
        <f t="shared" si="1"/>
        <v>177351</v>
      </c>
    </row>
    <row r="28" spans="1:10" ht="26.4" x14ac:dyDescent="0.25">
      <c r="A28" s="24" t="s">
        <v>39</v>
      </c>
      <c r="B28" s="11" t="s">
        <v>15</v>
      </c>
      <c r="C28" s="24" t="s">
        <v>23</v>
      </c>
      <c r="D28" s="24" t="s">
        <v>14</v>
      </c>
      <c r="E28" s="24"/>
      <c r="F28" s="16">
        <f t="shared" si="1"/>
        <v>197351</v>
      </c>
      <c r="G28" s="16">
        <f t="shared" si="1"/>
        <v>177351</v>
      </c>
      <c r="H28" s="16">
        <f t="shared" si="1"/>
        <v>177351</v>
      </c>
    </row>
    <row r="29" spans="1:10" ht="26.4" x14ac:dyDescent="0.25">
      <c r="A29" s="24" t="s">
        <v>40</v>
      </c>
      <c r="B29" s="11" t="s">
        <v>17</v>
      </c>
      <c r="C29" s="24" t="s">
        <v>23</v>
      </c>
      <c r="D29" s="24" t="s">
        <v>16</v>
      </c>
      <c r="E29" s="24"/>
      <c r="F29" s="16">
        <f t="shared" si="1"/>
        <v>197351</v>
      </c>
      <c r="G29" s="16">
        <f t="shared" si="1"/>
        <v>177351</v>
      </c>
      <c r="H29" s="16">
        <f t="shared" si="1"/>
        <v>177351</v>
      </c>
    </row>
    <row r="30" spans="1:10" ht="13.2" x14ac:dyDescent="0.25">
      <c r="A30" s="24" t="s">
        <v>43</v>
      </c>
      <c r="B30" s="11" t="s">
        <v>28</v>
      </c>
      <c r="C30" s="24" t="s">
        <v>23</v>
      </c>
      <c r="D30" s="24" t="s">
        <v>16</v>
      </c>
      <c r="E30" s="24" t="s">
        <v>27</v>
      </c>
      <c r="F30" s="16">
        <f>F31</f>
        <v>197351</v>
      </c>
      <c r="G30" s="16">
        <f>G31</f>
        <v>177351</v>
      </c>
      <c r="H30" s="16">
        <f>H31</f>
        <v>177351</v>
      </c>
      <c r="J30" s="23" t="s">
        <v>207</v>
      </c>
    </row>
    <row r="31" spans="1:10" ht="13.2" x14ac:dyDescent="0.25">
      <c r="A31" s="24" t="s">
        <v>46</v>
      </c>
      <c r="B31" s="13" t="s">
        <v>31</v>
      </c>
      <c r="C31" s="30" t="s">
        <v>23</v>
      </c>
      <c r="D31" s="30" t="s">
        <v>16</v>
      </c>
      <c r="E31" s="30" t="s">
        <v>30</v>
      </c>
      <c r="F31" s="31">
        <v>197351</v>
      </c>
      <c r="G31" s="31">
        <v>177351</v>
      </c>
      <c r="H31" s="31">
        <v>177351</v>
      </c>
    </row>
    <row r="32" spans="1:10" ht="58.8" customHeight="1" x14ac:dyDescent="0.25">
      <c r="A32" s="24" t="s">
        <v>49</v>
      </c>
      <c r="B32" s="21" t="s">
        <v>51</v>
      </c>
      <c r="C32" s="24" t="s">
        <v>34</v>
      </c>
      <c r="D32" s="24" t="s">
        <v>50</v>
      </c>
      <c r="E32" s="24"/>
      <c r="F32" s="16">
        <v>6120</v>
      </c>
      <c r="G32" s="16">
        <v>0</v>
      </c>
      <c r="H32" s="16">
        <v>0</v>
      </c>
    </row>
    <row r="33" spans="1:8" ht="13.2" x14ac:dyDescent="0.25">
      <c r="A33" s="24" t="s">
        <v>52</v>
      </c>
      <c r="B33" s="21" t="s">
        <v>204</v>
      </c>
      <c r="C33" s="24" t="s">
        <v>34</v>
      </c>
      <c r="D33" s="24" t="s">
        <v>205</v>
      </c>
      <c r="E33" s="24"/>
      <c r="F33" s="16">
        <v>6120</v>
      </c>
      <c r="G33" s="16">
        <v>0</v>
      </c>
      <c r="H33" s="16">
        <v>0</v>
      </c>
    </row>
    <row r="34" spans="1:8" ht="13.2" x14ac:dyDescent="0.25">
      <c r="A34" s="24" t="s">
        <v>55</v>
      </c>
      <c r="B34" s="21" t="s">
        <v>28</v>
      </c>
      <c r="C34" s="24" t="s">
        <v>34</v>
      </c>
      <c r="D34" s="24" t="s">
        <v>205</v>
      </c>
      <c r="E34" s="24" t="s">
        <v>27</v>
      </c>
      <c r="F34" s="16">
        <v>6120</v>
      </c>
      <c r="G34" s="16">
        <v>0</v>
      </c>
      <c r="H34" s="16">
        <v>0</v>
      </c>
    </row>
    <row r="35" spans="1:8" ht="13.2" x14ac:dyDescent="0.25">
      <c r="A35" s="24" t="s">
        <v>58</v>
      </c>
      <c r="B35" s="21" t="s">
        <v>31</v>
      </c>
      <c r="C35" s="24" t="s">
        <v>34</v>
      </c>
      <c r="D35" s="24" t="s">
        <v>205</v>
      </c>
      <c r="E35" s="24" t="s">
        <v>30</v>
      </c>
      <c r="F35" s="16">
        <v>6120</v>
      </c>
      <c r="G35" s="16">
        <v>0</v>
      </c>
      <c r="H35" s="16">
        <v>0</v>
      </c>
    </row>
    <row r="36" spans="1:8" ht="75.599999999999994" customHeight="1" x14ac:dyDescent="0.25">
      <c r="A36" s="24" t="s">
        <v>61</v>
      </c>
      <c r="B36" s="11" t="s">
        <v>159</v>
      </c>
      <c r="C36" s="24" t="s">
        <v>34</v>
      </c>
      <c r="D36" s="24"/>
      <c r="E36" s="24"/>
      <c r="F36" s="16">
        <f t="shared" ref="F36:G39" si="2">F37</f>
        <v>83880</v>
      </c>
      <c r="G36" s="16">
        <f t="shared" si="2"/>
        <v>10000</v>
      </c>
      <c r="H36" s="16">
        <v>10000</v>
      </c>
    </row>
    <row r="37" spans="1:8" ht="25.8" customHeight="1" x14ac:dyDescent="0.25">
      <c r="A37" s="24" t="s">
        <v>62</v>
      </c>
      <c r="B37" s="11" t="s">
        <v>15</v>
      </c>
      <c r="C37" s="24" t="s">
        <v>34</v>
      </c>
      <c r="D37" s="24" t="s">
        <v>14</v>
      </c>
      <c r="E37" s="24"/>
      <c r="F37" s="16">
        <f t="shared" si="2"/>
        <v>83880</v>
      </c>
      <c r="G37" s="16">
        <f t="shared" si="2"/>
        <v>10000</v>
      </c>
      <c r="H37" s="16">
        <v>10000</v>
      </c>
    </row>
    <row r="38" spans="1:8" ht="29.4" customHeight="1" x14ac:dyDescent="0.25">
      <c r="A38" s="24" t="s">
        <v>63</v>
      </c>
      <c r="B38" s="11" t="s">
        <v>17</v>
      </c>
      <c r="C38" s="24" t="s">
        <v>34</v>
      </c>
      <c r="D38" s="24" t="s">
        <v>16</v>
      </c>
      <c r="E38" s="24"/>
      <c r="F38" s="16">
        <f t="shared" si="2"/>
        <v>83880</v>
      </c>
      <c r="G38" s="16">
        <f t="shared" si="2"/>
        <v>10000</v>
      </c>
      <c r="H38" s="16">
        <v>10000</v>
      </c>
    </row>
    <row r="39" spans="1:8" ht="13.2" x14ac:dyDescent="0.25">
      <c r="A39" s="24" t="s">
        <v>64</v>
      </c>
      <c r="B39" s="11" t="s">
        <v>28</v>
      </c>
      <c r="C39" s="24" t="s">
        <v>34</v>
      </c>
      <c r="D39" s="24" t="s">
        <v>16</v>
      </c>
      <c r="E39" s="24" t="s">
        <v>27</v>
      </c>
      <c r="F39" s="16">
        <f t="shared" si="2"/>
        <v>83880</v>
      </c>
      <c r="G39" s="16">
        <f t="shared" si="2"/>
        <v>10000</v>
      </c>
      <c r="H39" s="16">
        <v>10000</v>
      </c>
    </row>
    <row r="40" spans="1:8" ht="13.2" x14ac:dyDescent="0.25">
      <c r="A40" s="24" t="s">
        <v>65</v>
      </c>
      <c r="B40" s="17" t="s">
        <v>31</v>
      </c>
      <c r="C40" s="26" t="s">
        <v>34</v>
      </c>
      <c r="D40" s="26" t="s">
        <v>16</v>
      </c>
      <c r="E40" s="26" t="s">
        <v>30</v>
      </c>
      <c r="F40" s="27">
        <v>83880</v>
      </c>
      <c r="G40" s="27">
        <v>10000</v>
      </c>
      <c r="H40" s="27">
        <v>10000</v>
      </c>
    </row>
    <row r="41" spans="1:8" ht="84" customHeight="1" x14ac:dyDescent="0.25">
      <c r="A41" s="24" t="s">
        <v>66</v>
      </c>
      <c r="B41" s="20" t="s">
        <v>228</v>
      </c>
      <c r="C41" s="24" t="s">
        <v>202</v>
      </c>
      <c r="D41" s="24"/>
      <c r="E41" s="24"/>
      <c r="F41" s="16">
        <v>137677.20000000001</v>
      </c>
      <c r="G41" s="16">
        <v>0</v>
      </c>
      <c r="H41" s="16">
        <v>0</v>
      </c>
    </row>
    <row r="42" spans="1:8" ht="26.4" x14ac:dyDescent="0.25">
      <c r="A42" s="24" t="s">
        <v>67</v>
      </c>
      <c r="B42" s="21" t="s">
        <v>15</v>
      </c>
      <c r="C42" s="24" t="s">
        <v>202</v>
      </c>
      <c r="D42" s="24" t="s">
        <v>14</v>
      </c>
      <c r="E42" s="24"/>
      <c r="F42" s="16">
        <v>137677.20000000001</v>
      </c>
      <c r="G42" s="16">
        <v>0</v>
      </c>
      <c r="H42" s="16">
        <v>0</v>
      </c>
    </row>
    <row r="43" spans="1:8" ht="26.4" x14ac:dyDescent="0.25">
      <c r="A43" s="24" t="s">
        <v>70</v>
      </c>
      <c r="B43" s="21" t="s">
        <v>17</v>
      </c>
      <c r="C43" s="24" t="s">
        <v>202</v>
      </c>
      <c r="D43" s="24" t="s">
        <v>16</v>
      </c>
      <c r="E43" s="24"/>
      <c r="F43" s="16">
        <v>137677.20000000001</v>
      </c>
      <c r="G43" s="16">
        <v>0</v>
      </c>
      <c r="H43" s="16">
        <v>0</v>
      </c>
    </row>
    <row r="44" spans="1:8" ht="13.2" x14ac:dyDescent="0.25">
      <c r="A44" s="24" t="s">
        <v>73</v>
      </c>
      <c r="B44" s="21" t="s">
        <v>28</v>
      </c>
      <c r="C44" s="24" t="s">
        <v>202</v>
      </c>
      <c r="D44" s="24" t="s">
        <v>16</v>
      </c>
      <c r="E44" s="24" t="s">
        <v>27</v>
      </c>
      <c r="F44" s="16">
        <v>137677.20000000001</v>
      </c>
      <c r="G44" s="16">
        <v>0</v>
      </c>
      <c r="H44" s="16">
        <v>0</v>
      </c>
    </row>
    <row r="45" spans="1:8" ht="13.2" x14ac:dyDescent="0.25">
      <c r="A45" s="24" t="s">
        <v>74</v>
      </c>
      <c r="B45" s="21" t="s">
        <v>195</v>
      </c>
      <c r="C45" s="24" t="s">
        <v>202</v>
      </c>
      <c r="D45" s="24" t="s">
        <v>16</v>
      </c>
      <c r="E45" s="24" t="s">
        <v>196</v>
      </c>
      <c r="F45" s="16">
        <v>137677.20000000001</v>
      </c>
      <c r="G45" s="16">
        <v>0</v>
      </c>
      <c r="H45" s="16">
        <v>0</v>
      </c>
    </row>
    <row r="46" spans="1:8" ht="84" customHeight="1" x14ac:dyDescent="0.25">
      <c r="A46" s="24" t="s">
        <v>75</v>
      </c>
      <c r="B46" s="20" t="s">
        <v>227</v>
      </c>
      <c r="C46" s="24" t="s">
        <v>203</v>
      </c>
      <c r="D46" s="24"/>
      <c r="E46" s="24"/>
      <c r="F46" s="16">
        <v>999100</v>
      </c>
      <c r="G46" s="16">
        <v>0</v>
      </c>
      <c r="H46" s="16">
        <v>0</v>
      </c>
    </row>
    <row r="47" spans="1:8" ht="26.4" x14ac:dyDescent="0.25">
      <c r="A47" s="24" t="s">
        <v>76</v>
      </c>
      <c r="B47" s="21" t="s">
        <v>15</v>
      </c>
      <c r="C47" s="24" t="s">
        <v>203</v>
      </c>
      <c r="D47" s="24" t="s">
        <v>14</v>
      </c>
      <c r="E47" s="24"/>
      <c r="F47" s="16">
        <v>999100</v>
      </c>
      <c r="G47" s="16">
        <v>0</v>
      </c>
      <c r="H47" s="16">
        <v>0</v>
      </c>
    </row>
    <row r="48" spans="1:8" ht="26.4" x14ac:dyDescent="0.25">
      <c r="A48" s="24" t="s">
        <v>79</v>
      </c>
      <c r="B48" s="21" t="s">
        <v>17</v>
      </c>
      <c r="C48" s="24" t="s">
        <v>203</v>
      </c>
      <c r="D48" s="32" t="s">
        <v>16</v>
      </c>
      <c r="E48" s="24"/>
      <c r="F48" s="16">
        <v>999100</v>
      </c>
      <c r="G48" s="16">
        <v>0</v>
      </c>
      <c r="H48" s="16">
        <v>0</v>
      </c>
    </row>
    <row r="49" spans="1:8" ht="13.2" x14ac:dyDescent="0.25">
      <c r="A49" s="24" t="s">
        <v>80</v>
      </c>
      <c r="B49" s="21" t="s">
        <v>28</v>
      </c>
      <c r="C49" s="24" t="s">
        <v>203</v>
      </c>
      <c r="D49" s="24" t="s">
        <v>16</v>
      </c>
      <c r="E49" s="24" t="s">
        <v>27</v>
      </c>
      <c r="F49" s="16">
        <v>999100</v>
      </c>
      <c r="G49" s="16">
        <v>0</v>
      </c>
      <c r="H49" s="16">
        <v>0</v>
      </c>
    </row>
    <row r="50" spans="1:8" ht="13.2" x14ac:dyDescent="0.25">
      <c r="A50" s="24" t="s">
        <v>81</v>
      </c>
      <c r="B50" s="21" t="s">
        <v>31</v>
      </c>
      <c r="C50" s="24" t="s">
        <v>203</v>
      </c>
      <c r="D50" s="24" t="s">
        <v>16</v>
      </c>
      <c r="E50" s="24" t="s">
        <v>30</v>
      </c>
      <c r="F50" s="16">
        <v>999100</v>
      </c>
      <c r="G50" s="16">
        <v>0</v>
      </c>
      <c r="H50" s="16">
        <v>0</v>
      </c>
    </row>
    <row r="51" spans="1:8" ht="66" x14ac:dyDescent="0.25">
      <c r="A51" s="24" t="s">
        <v>82</v>
      </c>
      <c r="B51" s="21" t="s">
        <v>239</v>
      </c>
      <c r="C51" s="35" t="s">
        <v>230</v>
      </c>
      <c r="D51" s="35"/>
      <c r="E51" s="35"/>
      <c r="F51" s="36">
        <v>20000</v>
      </c>
      <c r="G51" s="36">
        <v>0</v>
      </c>
      <c r="H51" s="36">
        <v>0</v>
      </c>
    </row>
    <row r="52" spans="1:8" ht="26.4" x14ac:dyDescent="0.25">
      <c r="A52" s="24" t="s">
        <v>85</v>
      </c>
      <c r="B52" s="21" t="s">
        <v>15</v>
      </c>
      <c r="C52" s="35" t="s">
        <v>230</v>
      </c>
      <c r="D52" s="35" t="s">
        <v>14</v>
      </c>
      <c r="E52" s="35"/>
      <c r="F52" s="36">
        <v>20000</v>
      </c>
      <c r="G52" s="36">
        <v>0</v>
      </c>
      <c r="H52" s="36">
        <v>0</v>
      </c>
    </row>
    <row r="53" spans="1:8" ht="26.4" x14ac:dyDescent="0.25">
      <c r="A53" s="24" t="s">
        <v>86</v>
      </c>
      <c r="B53" s="21" t="s">
        <v>17</v>
      </c>
      <c r="C53" s="35" t="s">
        <v>230</v>
      </c>
      <c r="D53" s="35" t="s">
        <v>16</v>
      </c>
      <c r="E53" s="35"/>
      <c r="F53" s="36">
        <v>20000</v>
      </c>
      <c r="G53" s="36">
        <v>0</v>
      </c>
      <c r="H53" s="36">
        <v>0</v>
      </c>
    </row>
    <row r="54" spans="1:8" ht="13.2" x14ac:dyDescent="0.25">
      <c r="A54" s="24" t="s">
        <v>88</v>
      </c>
      <c r="B54" s="21" t="s">
        <v>28</v>
      </c>
      <c r="C54" s="35" t="s">
        <v>230</v>
      </c>
      <c r="D54" s="35" t="s">
        <v>16</v>
      </c>
      <c r="E54" s="35" t="s">
        <v>27</v>
      </c>
      <c r="F54" s="36">
        <v>20000</v>
      </c>
      <c r="G54" s="36">
        <v>0</v>
      </c>
      <c r="H54" s="36">
        <v>0</v>
      </c>
    </row>
    <row r="55" spans="1:8" ht="13.2" x14ac:dyDescent="0.25">
      <c r="A55" s="24" t="s">
        <v>89</v>
      </c>
      <c r="B55" s="21" t="s">
        <v>31</v>
      </c>
      <c r="C55" s="35" t="s">
        <v>230</v>
      </c>
      <c r="D55" s="35" t="s">
        <v>16</v>
      </c>
      <c r="E55" s="35" t="s">
        <v>30</v>
      </c>
      <c r="F55" s="36">
        <v>20000</v>
      </c>
      <c r="G55" s="36">
        <v>0</v>
      </c>
      <c r="H55" s="36">
        <v>0</v>
      </c>
    </row>
    <row r="56" spans="1:8" ht="16.2" customHeight="1" x14ac:dyDescent="0.25">
      <c r="A56" s="24" t="s">
        <v>90</v>
      </c>
      <c r="B56" s="11" t="s">
        <v>226</v>
      </c>
      <c r="C56" s="24" t="s">
        <v>166</v>
      </c>
      <c r="D56" s="24"/>
      <c r="E56" s="24"/>
      <c r="F56" s="16">
        <f>F57+F62</f>
        <v>304948</v>
      </c>
      <c r="G56" s="16">
        <f t="shared" ref="F56:H57" si="3">G57</f>
        <v>50000</v>
      </c>
      <c r="H56" s="16">
        <f t="shared" si="3"/>
        <v>50000</v>
      </c>
    </row>
    <row r="57" spans="1:8" ht="54" customHeight="1" x14ac:dyDescent="0.25">
      <c r="A57" s="24" t="s">
        <v>93</v>
      </c>
      <c r="B57" s="11" t="s">
        <v>190</v>
      </c>
      <c r="C57" s="24" t="s">
        <v>167</v>
      </c>
      <c r="D57" s="24"/>
      <c r="E57" s="24"/>
      <c r="F57" s="16">
        <f t="shared" si="3"/>
        <v>78948</v>
      </c>
      <c r="G57" s="16">
        <f t="shared" si="3"/>
        <v>50000</v>
      </c>
      <c r="H57" s="16">
        <f t="shared" si="3"/>
        <v>50000</v>
      </c>
    </row>
    <row r="58" spans="1:8" ht="26.4" x14ac:dyDescent="0.25">
      <c r="A58" s="24" t="s">
        <v>96</v>
      </c>
      <c r="B58" s="11" t="s">
        <v>15</v>
      </c>
      <c r="C58" s="24" t="s">
        <v>167</v>
      </c>
      <c r="D58" s="24" t="s">
        <v>14</v>
      </c>
      <c r="E58" s="24"/>
      <c r="F58" s="16">
        <f>F59</f>
        <v>78948</v>
      </c>
      <c r="G58" s="16">
        <f>G61</f>
        <v>50000</v>
      </c>
      <c r="H58" s="16">
        <f>H59</f>
        <v>50000</v>
      </c>
    </row>
    <row r="59" spans="1:8" ht="26.4" x14ac:dyDescent="0.25">
      <c r="A59" s="24" t="s">
        <v>97</v>
      </c>
      <c r="B59" s="11" t="s">
        <v>17</v>
      </c>
      <c r="C59" s="24" t="s">
        <v>167</v>
      </c>
      <c r="D59" s="24" t="s">
        <v>16</v>
      </c>
      <c r="E59" s="24"/>
      <c r="F59" s="16">
        <f>F60</f>
        <v>78948</v>
      </c>
      <c r="G59" s="16">
        <f>G60</f>
        <v>50000</v>
      </c>
      <c r="H59" s="16">
        <f>H60</f>
        <v>50000</v>
      </c>
    </row>
    <row r="60" spans="1:8" ht="26.4" x14ac:dyDescent="0.25">
      <c r="A60" s="24" t="s">
        <v>98</v>
      </c>
      <c r="B60" s="11" t="s">
        <v>168</v>
      </c>
      <c r="C60" s="24" t="s">
        <v>167</v>
      </c>
      <c r="D60" s="24" t="s">
        <v>16</v>
      </c>
      <c r="E60" s="24" t="s">
        <v>169</v>
      </c>
      <c r="F60" s="16">
        <f>F61</f>
        <v>78948</v>
      </c>
      <c r="G60" s="16">
        <f>G61</f>
        <v>50000</v>
      </c>
      <c r="H60" s="16">
        <f>H61</f>
        <v>50000</v>
      </c>
    </row>
    <row r="61" spans="1:8" ht="28.8" customHeight="1" x14ac:dyDescent="0.25">
      <c r="A61" s="24" t="s">
        <v>99</v>
      </c>
      <c r="B61" s="11" t="s">
        <v>170</v>
      </c>
      <c r="C61" s="24" t="s">
        <v>167</v>
      </c>
      <c r="D61" s="24" t="s">
        <v>16</v>
      </c>
      <c r="E61" s="24" t="s">
        <v>171</v>
      </c>
      <c r="F61" s="16">
        <v>78948</v>
      </c>
      <c r="G61" s="16">
        <v>50000</v>
      </c>
      <c r="H61" s="16">
        <v>50000</v>
      </c>
    </row>
    <row r="62" spans="1:8" ht="66" x14ac:dyDescent="0.25">
      <c r="A62" s="24" t="s">
        <v>100</v>
      </c>
      <c r="B62" s="21" t="s">
        <v>225</v>
      </c>
      <c r="C62" s="24" t="s">
        <v>235</v>
      </c>
      <c r="D62" s="24"/>
      <c r="E62" s="24"/>
      <c r="F62" s="16">
        <f>F63</f>
        <v>226000</v>
      </c>
      <c r="G62" s="16">
        <v>0</v>
      </c>
      <c r="H62" s="16">
        <v>0</v>
      </c>
    </row>
    <row r="63" spans="1:8" ht="26.4" x14ac:dyDescent="0.25">
      <c r="A63" s="24" t="s">
        <v>101</v>
      </c>
      <c r="B63" s="21" t="s">
        <v>15</v>
      </c>
      <c r="C63" s="24" t="s">
        <v>235</v>
      </c>
      <c r="D63" s="24" t="s">
        <v>14</v>
      </c>
      <c r="E63" s="24"/>
      <c r="F63" s="16">
        <f>F64</f>
        <v>226000</v>
      </c>
      <c r="G63" s="16">
        <v>0</v>
      </c>
      <c r="H63" s="16">
        <v>0</v>
      </c>
    </row>
    <row r="64" spans="1:8" ht="26.4" x14ac:dyDescent="0.25">
      <c r="A64" s="24" t="s">
        <v>102</v>
      </c>
      <c r="B64" s="21" t="s">
        <v>17</v>
      </c>
      <c r="C64" s="24" t="s">
        <v>235</v>
      </c>
      <c r="D64" s="24" t="s">
        <v>16</v>
      </c>
      <c r="E64" s="24"/>
      <c r="F64" s="16">
        <f>F65</f>
        <v>226000</v>
      </c>
      <c r="G64" s="16">
        <v>0</v>
      </c>
      <c r="H64" s="16">
        <v>0</v>
      </c>
    </row>
    <row r="65" spans="1:8" ht="26.4" x14ac:dyDescent="0.25">
      <c r="A65" s="24" t="s">
        <v>105</v>
      </c>
      <c r="B65" s="21" t="s">
        <v>168</v>
      </c>
      <c r="C65" s="24" t="s">
        <v>235</v>
      </c>
      <c r="D65" s="32" t="s">
        <v>16</v>
      </c>
      <c r="E65" s="24" t="s">
        <v>169</v>
      </c>
      <c r="F65" s="16">
        <f>F66</f>
        <v>226000</v>
      </c>
      <c r="G65" s="16">
        <v>0</v>
      </c>
      <c r="H65" s="16">
        <v>0</v>
      </c>
    </row>
    <row r="66" spans="1:8" ht="26.4" x14ac:dyDescent="0.25">
      <c r="A66" s="24" t="s">
        <v>106</v>
      </c>
      <c r="B66" s="21" t="s">
        <v>170</v>
      </c>
      <c r="C66" s="24" t="s">
        <v>235</v>
      </c>
      <c r="D66" s="32" t="s">
        <v>16</v>
      </c>
      <c r="E66" s="24" t="s">
        <v>171</v>
      </c>
      <c r="F66" s="16">
        <v>226000</v>
      </c>
      <c r="G66" s="16">
        <v>0</v>
      </c>
      <c r="H66" s="16">
        <v>0</v>
      </c>
    </row>
    <row r="67" spans="1:8" ht="27" customHeight="1" x14ac:dyDescent="0.25">
      <c r="A67" s="24" t="s">
        <v>107</v>
      </c>
      <c r="B67" s="11" t="s">
        <v>42</v>
      </c>
      <c r="C67" s="24" t="s">
        <v>41</v>
      </c>
      <c r="D67" s="24"/>
      <c r="E67" s="24"/>
      <c r="F67" s="16">
        <f>F68</f>
        <v>5611205.3800000008</v>
      </c>
      <c r="G67" s="16">
        <f>G68</f>
        <v>4681519</v>
      </c>
      <c r="H67" s="16">
        <f>H68</f>
        <v>4559614</v>
      </c>
    </row>
    <row r="68" spans="1:8" ht="26.4" x14ac:dyDescent="0.25">
      <c r="A68" s="24" t="s">
        <v>108</v>
      </c>
      <c r="B68" s="11" t="s">
        <v>45</v>
      </c>
      <c r="C68" s="24" t="s">
        <v>44</v>
      </c>
      <c r="D68" s="24"/>
      <c r="E68" s="24"/>
      <c r="F68" s="16">
        <f>F69+F82+F88+F97+F102+F107+F112+F119+F124+F133</f>
        <v>5611205.3800000008</v>
      </c>
      <c r="G68" s="16">
        <f>G69+G82+G88+G97+G102+G107+G112</f>
        <v>4681519</v>
      </c>
      <c r="H68" s="16">
        <f>H69+H82+H88+H97+H102+H107+H112</f>
        <v>4559614</v>
      </c>
    </row>
    <row r="69" spans="1:8" ht="53.4" customHeight="1" x14ac:dyDescent="0.25">
      <c r="A69" s="24" t="s">
        <v>109</v>
      </c>
      <c r="B69" s="11" t="s">
        <v>48</v>
      </c>
      <c r="C69" s="24" t="s">
        <v>47</v>
      </c>
      <c r="D69" s="24"/>
      <c r="E69" s="24"/>
      <c r="F69" s="16">
        <f>F70+F74+F78</f>
        <v>2405897.3600000003</v>
      </c>
      <c r="G69" s="16">
        <f>G70+G74+G78</f>
        <v>2110775</v>
      </c>
      <c r="H69" s="16">
        <f>H70+H74+H78</f>
        <v>1978289</v>
      </c>
    </row>
    <row r="70" spans="1:8" ht="51.6" customHeight="1" x14ac:dyDescent="0.25">
      <c r="A70" s="24" t="s">
        <v>110</v>
      </c>
      <c r="B70" s="11" t="s">
        <v>51</v>
      </c>
      <c r="C70" s="24" t="s">
        <v>47</v>
      </c>
      <c r="D70" s="24" t="s">
        <v>50</v>
      </c>
      <c r="E70" s="24"/>
      <c r="F70" s="16">
        <f>F71</f>
        <v>2128900.6</v>
      </c>
      <c r="G70" s="16">
        <f t="shared" ref="G70:H71" si="4">G71</f>
        <v>2005875</v>
      </c>
      <c r="H70" s="16">
        <f t="shared" si="4"/>
        <v>1978289</v>
      </c>
    </row>
    <row r="71" spans="1:8" ht="28.2" customHeight="1" x14ac:dyDescent="0.25">
      <c r="A71" s="24" t="s">
        <v>113</v>
      </c>
      <c r="B71" s="11" t="s">
        <v>54</v>
      </c>
      <c r="C71" s="24" t="s">
        <v>47</v>
      </c>
      <c r="D71" s="24" t="s">
        <v>53</v>
      </c>
      <c r="E71" s="24"/>
      <c r="F71" s="16">
        <f>F72</f>
        <v>2128900.6</v>
      </c>
      <c r="G71" s="16">
        <f t="shared" si="4"/>
        <v>2005875</v>
      </c>
      <c r="H71" s="16">
        <f t="shared" si="4"/>
        <v>1978289</v>
      </c>
    </row>
    <row r="72" spans="1:8" ht="13.2" x14ac:dyDescent="0.25">
      <c r="A72" s="24" t="s">
        <v>114</v>
      </c>
      <c r="B72" s="11" t="s">
        <v>57</v>
      </c>
      <c r="C72" s="24" t="s">
        <v>47</v>
      </c>
      <c r="D72" s="24" t="s">
        <v>53</v>
      </c>
      <c r="E72" s="24" t="s">
        <v>56</v>
      </c>
      <c r="F72" s="16">
        <v>2128900.6</v>
      </c>
      <c r="G72" s="16">
        <f>G73</f>
        <v>2005875</v>
      </c>
      <c r="H72" s="16">
        <f>H73</f>
        <v>1978289</v>
      </c>
    </row>
    <row r="73" spans="1:8" ht="39.6" customHeight="1" x14ac:dyDescent="0.25">
      <c r="A73" s="24" t="s">
        <v>117</v>
      </c>
      <c r="B73" s="13" t="s">
        <v>60</v>
      </c>
      <c r="C73" s="30" t="s">
        <v>47</v>
      </c>
      <c r="D73" s="30" t="s">
        <v>53</v>
      </c>
      <c r="E73" s="30" t="s">
        <v>59</v>
      </c>
      <c r="F73" s="31">
        <v>2128900</v>
      </c>
      <c r="G73" s="31">
        <v>2005875</v>
      </c>
      <c r="H73" s="31">
        <v>1978289</v>
      </c>
    </row>
    <row r="74" spans="1:8" ht="28.8" customHeight="1" x14ac:dyDescent="0.25">
      <c r="A74" s="24" t="s">
        <v>118</v>
      </c>
      <c r="B74" s="11" t="s">
        <v>15</v>
      </c>
      <c r="C74" s="24" t="s">
        <v>47</v>
      </c>
      <c r="D74" s="24" t="s">
        <v>14</v>
      </c>
      <c r="E74" s="24"/>
      <c r="F74" s="16">
        <f t="shared" ref="F74:G75" si="5">F75</f>
        <v>276196.76</v>
      </c>
      <c r="G74" s="16">
        <f t="shared" si="5"/>
        <v>104100</v>
      </c>
      <c r="H74" s="16">
        <v>0</v>
      </c>
    </row>
    <row r="75" spans="1:8" ht="26.4" x14ac:dyDescent="0.25">
      <c r="A75" s="24" t="s">
        <v>121</v>
      </c>
      <c r="B75" s="11" t="s">
        <v>17</v>
      </c>
      <c r="C75" s="24" t="s">
        <v>47</v>
      </c>
      <c r="D75" s="24" t="s">
        <v>16</v>
      </c>
      <c r="E75" s="24"/>
      <c r="F75" s="16">
        <f t="shared" si="5"/>
        <v>276196.76</v>
      </c>
      <c r="G75" s="16">
        <f t="shared" si="5"/>
        <v>104100</v>
      </c>
      <c r="H75" s="16">
        <v>0</v>
      </c>
    </row>
    <row r="76" spans="1:8" ht="15" customHeight="1" x14ac:dyDescent="0.25">
      <c r="A76" s="24" t="s">
        <v>122</v>
      </c>
      <c r="B76" s="11" t="s">
        <v>57</v>
      </c>
      <c r="C76" s="24" t="s">
        <v>47</v>
      </c>
      <c r="D76" s="24" t="s">
        <v>16</v>
      </c>
      <c r="E76" s="24" t="s">
        <v>56</v>
      </c>
      <c r="F76" s="16">
        <f>F77</f>
        <v>276196.76</v>
      </c>
      <c r="G76" s="16">
        <f>G77</f>
        <v>104100</v>
      </c>
      <c r="H76" s="16">
        <v>0</v>
      </c>
    </row>
    <row r="77" spans="1:8" ht="39.6" customHeight="1" x14ac:dyDescent="0.25">
      <c r="A77" s="24" t="s">
        <v>125</v>
      </c>
      <c r="B77" s="13" t="s">
        <v>60</v>
      </c>
      <c r="C77" s="30" t="s">
        <v>47</v>
      </c>
      <c r="D77" s="30" t="s">
        <v>16</v>
      </c>
      <c r="E77" s="30" t="s">
        <v>59</v>
      </c>
      <c r="F77" s="31">
        <v>276196.76</v>
      </c>
      <c r="G77" s="31">
        <v>104100</v>
      </c>
      <c r="H77" s="16">
        <v>0</v>
      </c>
    </row>
    <row r="78" spans="1:8" ht="13.2" x14ac:dyDescent="0.25">
      <c r="A78" s="24" t="s">
        <v>128</v>
      </c>
      <c r="B78" s="11" t="s">
        <v>69</v>
      </c>
      <c r="C78" s="24" t="s">
        <v>47</v>
      </c>
      <c r="D78" s="24" t="s">
        <v>68</v>
      </c>
      <c r="E78" s="24"/>
      <c r="F78" s="16">
        <f t="shared" ref="F78:G79" si="6">F79</f>
        <v>800</v>
      </c>
      <c r="G78" s="16">
        <f t="shared" si="6"/>
        <v>800</v>
      </c>
      <c r="H78" s="16">
        <v>0</v>
      </c>
    </row>
    <row r="79" spans="1:8" ht="13.2" x14ac:dyDescent="0.25">
      <c r="A79" s="24" t="s">
        <v>131</v>
      </c>
      <c r="B79" s="11" t="s">
        <v>72</v>
      </c>
      <c r="C79" s="24" t="s">
        <v>47</v>
      </c>
      <c r="D79" s="24" t="s">
        <v>71</v>
      </c>
      <c r="E79" s="24"/>
      <c r="F79" s="16">
        <f t="shared" si="6"/>
        <v>800</v>
      </c>
      <c r="G79" s="16">
        <f t="shared" si="6"/>
        <v>800</v>
      </c>
      <c r="H79" s="16">
        <v>0</v>
      </c>
    </row>
    <row r="80" spans="1:8" ht="16.2" customHeight="1" x14ac:dyDescent="0.25">
      <c r="A80" s="24" t="s">
        <v>172</v>
      </c>
      <c r="B80" s="11" t="s">
        <v>57</v>
      </c>
      <c r="C80" s="24" t="s">
        <v>47</v>
      </c>
      <c r="D80" s="24" t="s">
        <v>71</v>
      </c>
      <c r="E80" s="24" t="s">
        <v>56</v>
      </c>
      <c r="F80" s="16">
        <f>F81</f>
        <v>800</v>
      </c>
      <c r="G80" s="16">
        <f>G81</f>
        <v>800</v>
      </c>
      <c r="H80" s="16">
        <v>0</v>
      </c>
    </row>
    <row r="81" spans="1:8" ht="45.6" customHeight="1" x14ac:dyDescent="0.25">
      <c r="A81" s="24" t="s">
        <v>173</v>
      </c>
      <c r="B81" s="13" t="s">
        <v>60</v>
      </c>
      <c r="C81" s="30" t="s">
        <v>47</v>
      </c>
      <c r="D81" s="30" t="s">
        <v>71</v>
      </c>
      <c r="E81" s="30" t="s">
        <v>59</v>
      </c>
      <c r="F81" s="31">
        <v>800</v>
      </c>
      <c r="G81" s="31">
        <v>800</v>
      </c>
      <c r="H81" s="16">
        <v>0</v>
      </c>
    </row>
    <row r="82" spans="1:8" ht="54" customHeight="1" x14ac:dyDescent="0.25">
      <c r="A82" s="24" t="s">
        <v>174</v>
      </c>
      <c r="B82" s="11" t="s">
        <v>78</v>
      </c>
      <c r="C82" s="24" t="s">
        <v>77</v>
      </c>
      <c r="D82" s="24"/>
      <c r="E82" s="24"/>
      <c r="F82" s="16">
        <f t="shared" ref="F82:H86" si="7">F83</f>
        <v>1090326</v>
      </c>
      <c r="G82" s="16">
        <f t="shared" si="7"/>
        <v>1085331</v>
      </c>
      <c r="H82" s="16">
        <f t="shared" si="7"/>
        <v>1085331</v>
      </c>
    </row>
    <row r="83" spans="1:8" ht="40.200000000000003" customHeight="1" x14ac:dyDescent="0.25">
      <c r="A83" s="24" t="s">
        <v>175</v>
      </c>
      <c r="B83" s="11" t="s">
        <v>51</v>
      </c>
      <c r="C83" s="24" t="s">
        <v>77</v>
      </c>
      <c r="D83" s="24" t="s">
        <v>50</v>
      </c>
      <c r="E83" s="24"/>
      <c r="F83" s="16">
        <f t="shared" si="7"/>
        <v>1090326</v>
      </c>
      <c r="G83" s="16">
        <f t="shared" si="7"/>
        <v>1085331</v>
      </c>
      <c r="H83" s="16">
        <f t="shared" si="7"/>
        <v>1085331</v>
      </c>
    </row>
    <row r="84" spans="1:8" ht="27.6" customHeight="1" x14ac:dyDescent="0.25">
      <c r="A84" s="24" t="s">
        <v>176</v>
      </c>
      <c r="B84" s="11" t="s">
        <v>54</v>
      </c>
      <c r="C84" s="24" t="s">
        <v>77</v>
      </c>
      <c r="D84" s="24" t="s">
        <v>53</v>
      </c>
      <c r="E84" s="24"/>
      <c r="F84" s="16">
        <f t="shared" si="7"/>
        <v>1090326</v>
      </c>
      <c r="G84" s="16">
        <f t="shared" si="7"/>
        <v>1085331</v>
      </c>
      <c r="H84" s="16">
        <f t="shared" si="7"/>
        <v>1085331</v>
      </c>
    </row>
    <row r="85" spans="1:8" ht="13.2" x14ac:dyDescent="0.25">
      <c r="A85" s="24" t="s">
        <v>177</v>
      </c>
      <c r="B85" s="11" t="s">
        <v>57</v>
      </c>
      <c r="C85" s="24" t="s">
        <v>77</v>
      </c>
      <c r="D85" s="24" t="s">
        <v>53</v>
      </c>
      <c r="E85" s="24" t="s">
        <v>56</v>
      </c>
      <c r="F85" s="16">
        <f t="shared" si="7"/>
        <v>1090326</v>
      </c>
      <c r="G85" s="16">
        <f t="shared" si="7"/>
        <v>1085331</v>
      </c>
      <c r="H85" s="16">
        <f t="shared" si="7"/>
        <v>1085331</v>
      </c>
    </row>
    <row r="86" spans="1:8" ht="30.6" customHeight="1" x14ac:dyDescent="0.25">
      <c r="A86" s="24" t="s">
        <v>180</v>
      </c>
      <c r="B86" s="11" t="s">
        <v>84</v>
      </c>
      <c r="C86" s="24" t="s">
        <v>77</v>
      </c>
      <c r="D86" s="24" t="s">
        <v>53</v>
      </c>
      <c r="E86" s="24" t="s">
        <v>83</v>
      </c>
      <c r="F86" s="16">
        <f t="shared" si="7"/>
        <v>1090326</v>
      </c>
      <c r="G86" s="16">
        <f t="shared" si="7"/>
        <v>1085331</v>
      </c>
      <c r="H86" s="16">
        <f t="shared" si="7"/>
        <v>1085331</v>
      </c>
    </row>
    <row r="87" spans="1:8" ht="30" customHeight="1" x14ac:dyDescent="0.25">
      <c r="A87" s="24" t="s">
        <v>181</v>
      </c>
      <c r="B87" s="13" t="s">
        <v>84</v>
      </c>
      <c r="C87" s="30" t="s">
        <v>77</v>
      </c>
      <c r="D87" s="30" t="s">
        <v>53</v>
      </c>
      <c r="E87" s="30" t="s">
        <v>83</v>
      </c>
      <c r="F87" s="31">
        <v>1090326</v>
      </c>
      <c r="G87" s="31">
        <v>1085331</v>
      </c>
      <c r="H87" s="31">
        <v>1085331</v>
      </c>
    </row>
    <row r="88" spans="1:8" ht="68.400000000000006" customHeight="1" x14ac:dyDescent="0.25">
      <c r="A88" s="24" t="s">
        <v>182</v>
      </c>
      <c r="B88" s="11" t="s">
        <v>160</v>
      </c>
      <c r="C88" s="24" t="s">
        <v>87</v>
      </c>
      <c r="D88" s="24"/>
      <c r="E88" s="24"/>
      <c r="F88" s="16">
        <f>F89+F93</f>
        <v>93010</v>
      </c>
      <c r="G88" s="16">
        <f>G89+G93</f>
        <v>103419</v>
      </c>
      <c r="H88" s="16">
        <f>H89</f>
        <v>114000</v>
      </c>
    </row>
    <row r="89" spans="1:8" ht="55.8" customHeight="1" x14ac:dyDescent="0.25">
      <c r="A89" s="24" t="s">
        <v>183</v>
      </c>
      <c r="B89" s="11" t="s">
        <v>51</v>
      </c>
      <c r="C89" s="24" t="s">
        <v>87</v>
      </c>
      <c r="D89" s="24" t="s">
        <v>50</v>
      </c>
      <c r="E89" s="24"/>
      <c r="F89" s="16">
        <f t="shared" ref="F89:G90" si="8">F90</f>
        <v>72027</v>
      </c>
      <c r="G89" s="16">
        <f t="shared" si="8"/>
        <v>72027</v>
      </c>
      <c r="H89" s="16">
        <f>H90</f>
        <v>114000</v>
      </c>
    </row>
    <row r="90" spans="1:8" ht="30.6" customHeight="1" x14ac:dyDescent="0.25">
      <c r="A90" s="24" t="s">
        <v>184</v>
      </c>
      <c r="B90" s="11" t="s">
        <v>54</v>
      </c>
      <c r="C90" s="24" t="s">
        <v>87</v>
      </c>
      <c r="D90" s="24" t="s">
        <v>53</v>
      </c>
      <c r="E90" s="24"/>
      <c r="F90" s="16">
        <f t="shared" si="8"/>
        <v>72027</v>
      </c>
      <c r="G90" s="16">
        <f t="shared" si="8"/>
        <v>72027</v>
      </c>
      <c r="H90" s="16">
        <f>H91</f>
        <v>114000</v>
      </c>
    </row>
    <row r="91" spans="1:8" ht="13.2" x14ac:dyDescent="0.25">
      <c r="A91" s="24" t="s">
        <v>185</v>
      </c>
      <c r="B91" s="11" t="s">
        <v>92</v>
      </c>
      <c r="C91" s="24" t="s">
        <v>87</v>
      </c>
      <c r="D91" s="24" t="s">
        <v>53</v>
      </c>
      <c r="E91" s="24" t="s">
        <v>91</v>
      </c>
      <c r="F91" s="16">
        <f>F92</f>
        <v>72027</v>
      </c>
      <c r="G91" s="16">
        <f>G92</f>
        <v>72027</v>
      </c>
      <c r="H91" s="16">
        <f>H92</f>
        <v>114000</v>
      </c>
    </row>
    <row r="92" spans="1:8" ht="13.2" x14ac:dyDescent="0.25">
      <c r="A92" s="24" t="s">
        <v>186</v>
      </c>
      <c r="B92" s="13" t="s">
        <v>95</v>
      </c>
      <c r="C92" s="30" t="s">
        <v>87</v>
      </c>
      <c r="D92" s="30" t="s">
        <v>53</v>
      </c>
      <c r="E92" s="30" t="s">
        <v>94</v>
      </c>
      <c r="F92" s="31">
        <v>72027</v>
      </c>
      <c r="G92" s="31">
        <v>72027</v>
      </c>
      <c r="H92" s="31">
        <v>114000</v>
      </c>
    </row>
    <row r="93" spans="1:8" ht="26.4" x14ac:dyDescent="0.25">
      <c r="A93" s="24" t="s">
        <v>187</v>
      </c>
      <c r="B93" s="11" t="s">
        <v>15</v>
      </c>
      <c r="C93" s="24" t="s">
        <v>87</v>
      </c>
      <c r="D93" s="24" t="s">
        <v>14</v>
      </c>
      <c r="E93" s="24"/>
      <c r="F93" s="16">
        <f t="shared" ref="F93:G95" si="9">F94</f>
        <v>20983</v>
      </c>
      <c r="G93" s="16">
        <f t="shared" si="9"/>
        <v>31392</v>
      </c>
      <c r="H93" s="16">
        <v>0</v>
      </c>
    </row>
    <row r="94" spans="1:8" ht="26.4" x14ac:dyDescent="0.25">
      <c r="A94" s="24" t="s">
        <v>188</v>
      </c>
      <c r="B94" s="11" t="s">
        <v>17</v>
      </c>
      <c r="C94" s="24" t="s">
        <v>87</v>
      </c>
      <c r="D94" s="24" t="s">
        <v>16</v>
      </c>
      <c r="E94" s="24"/>
      <c r="F94" s="16">
        <f t="shared" si="9"/>
        <v>20983</v>
      </c>
      <c r="G94" s="16">
        <f t="shared" si="9"/>
        <v>31392</v>
      </c>
      <c r="H94" s="16">
        <v>0</v>
      </c>
    </row>
    <row r="95" spans="1:8" ht="13.2" x14ac:dyDescent="0.25">
      <c r="A95" s="24" t="s">
        <v>189</v>
      </c>
      <c r="B95" s="11" t="s">
        <v>92</v>
      </c>
      <c r="C95" s="24" t="s">
        <v>87</v>
      </c>
      <c r="D95" s="24" t="s">
        <v>16</v>
      </c>
      <c r="E95" s="24" t="s">
        <v>91</v>
      </c>
      <c r="F95" s="16">
        <f t="shared" si="9"/>
        <v>20983</v>
      </c>
      <c r="G95" s="16">
        <f t="shared" si="9"/>
        <v>31392</v>
      </c>
      <c r="H95" s="16">
        <v>0</v>
      </c>
    </row>
    <row r="96" spans="1:8" ht="13.2" x14ac:dyDescent="0.25">
      <c r="A96" s="24" t="s">
        <v>197</v>
      </c>
      <c r="B96" s="13" t="s">
        <v>95</v>
      </c>
      <c r="C96" s="30" t="s">
        <v>87</v>
      </c>
      <c r="D96" s="30" t="s">
        <v>16</v>
      </c>
      <c r="E96" s="30" t="s">
        <v>94</v>
      </c>
      <c r="F96" s="27">
        <v>20983</v>
      </c>
      <c r="G96" s="27">
        <v>31392</v>
      </c>
      <c r="H96" s="27">
        <v>0</v>
      </c>
    </row>
    <row r="97" spans="1:8" ht="81.599999999999994" customHeight="1" x14ac:dyDescent="0.25">
      <c r="A97" s="24" t="s">
        <v>198</v>
      </c>
      <c r="B97" s="12" t="s">
        <v>104</v>
      </c>
      <c r="C97" s="24" t="s">
        <v>103</v>
      </c>
      <c r="D97" s="24"/>
      <c r="E97" s="24"/>
      <c r="F97" s="16">
        <v>2424</v>
      </c>
      <c r="G97" s="16">
        <v>2424</v>
      </c>
      <c r="H97" s="16">
        <v>2424</v>
      </c>
    </row>
    <row r="98" spans="1:8" ht="26.4" x14ac:dyDescent="0.25">
      <c r="A98" s="24" t="s">
        <v>199</v>
      </c>
      <c r="B98" s="11" t="s">
        <v>15</v>
      </c>
      <c r="C98" s="24" t="s">
        <v>103</v>
      </c>
      <c r="D98" s="24" t="s">
        <v>14</v>
      </c>
      <c r="E98" s="24"/>
      <c r="F98" s="16">
        <v>2424</v>
      </c>
      <c r="G98" s="16">
        <v>2424</v>
      </c>
      <c r="H98" s="16">
        <v>2424</v>
      </c>
    </row>
    <row r="99" spans="1:8" ht="26.4" x14ac:dyDescent="0.25">
      <c r="A99" s="24" t="s">
        <v>200</v>
      </c>
      <c r="B99" s="11" t="s">
        <v>17</v>
      </c>
      <c r="C99" s="24" t="s">
        <v>103</v>
      </c>
      <c r="D99" s="24" t="s">
        <v>16</v>
      </c>
      <c r="E99" s="24"/>
      <c r="F99" s="16">
        <v>2424</v>
      </c>
      <c r="G99" s="16">
        <v>2424</v>
      </c>
      <c r="H99" s="16">
        <v>2424</v>
      </c>
    </row>
    <row r="100" spans="1:8" ht="13.2" x14ac:dyDescent="0.25">
      <c r="A100" s="24" t="s">
        <v>201</v>
      </c>
      <c r="B100" s="11" t="s">
        <v>57</v>
      </c>
      <c r="C100" s="24" t="s">
        <v>103</v>
      </c>
      <c r="D100" s="24" t="s">
        <v>16</v>
      </c>
      <c r="E100" s="24" t="s">
        <v>56</v>
      </c>
      <c r="F100" s="16">
        <v>2424</v>
      </c>
      <c r="G100" s="16">
        <v>2424</v>
      </c>
      <c r="H100" s="16">
        <v>2424</v>
      </c>
    </row>
    <row r="101" spans="1:8" ht="42" customHeight="1" x14ac:dyDescent="0.25">
      <c r="A101" s="24" t="s">
        <v>209</v>
      </c>
      <c r="B101" s="13" t="s">
        <v>60</v>
      </c>
      <c r="C101" s="30" t="s">
        <v>103</v>
      </c>
      <c r="D101" s="30" t="s">
        <v>16</v>
      </c>
      <c r="E101" s="30" t="s">
        <v>59</v>
      </c>
      <c r="F101" s="16">
        <v>2424</v>
      </c>
      <c r="G101" s="16">
        <v>2424</v>
      </c>
      <c r="H101" s="16">
        <v>2424</v>
      </c>
    </row>
    <row r="102" spans="1:8" ht="40.799999999999997" customHeight="1" x14ac:dyDescent="0.25">
      <c r="A102" s="24" t="s">
        <v>210</v>
      </c>
      <c r="B102" s="11" t="s">
        <v>112</v>
      </c>
      <c r="C102" s="24" t="s">
        <v>111</v>
      </c>
      <c r="D102" s="24"/>
      <c r="E102" s="24"/>
      <c r="F102" s="16">
        <v>10000</v>
      </c>
      <c r="G102" s="16">
        <v>10000</v>
      </c>
      <c r="H102" s="16">
        <v>10000</v>
      </c>
    </row>
    <row r="103" spans="1:8" ht="13.2" x14ac:dyDescent="0.25">
      <c r="A103" s="24" t="s">
        <v>211</v>
      </c>
      <c r="B103" s="11" t="s">
        <v>69</v>
      </c>
      <c r="C103" s="24" t="s">
        <v>111</v>
      </c>
      <c r="D103" s="24" t="s">
        <v>68</v>
      </c>
      <c r="E103" s="24"/>
      <c r="F103" s="16">
        <v>10000</v>
      </c>
      <c r="G103" s="16">
        <v>10000</v>
      </c>
      <c r="H103" s="16">
        <v>10000</v>
      </c>
    </row>
    <row r="104" spans="1:8" ht="13.2" x14ac:dyDescent="0.25">
      <c r="A104" s="24" t="s">
        <v>212</v>
      </c>
      <c r="B104" s="11" t="s">
        <v>116</v>
      </c>
      <c r="C104" s="24" t="s">
        <v>111</v>
      </c>
      <c r="D104" s="24" t="s">
        <v>115</v>
      </c>
      <c r="E104" s="24"/>
      <c r="F104" s="16">
        <v>10000</v>
      </c>
      <c r="G104" s="16">
        <v>10000</v>
      </c>
      <c r="H104" s="16">
        <v>10000</v>
      </c>
    </row>
    <row r="105" spans="1:8" ht="13.2" x14ac:dyDescent="0.25">
      <c r="A105" s="24" t="s">
        <v>213</v>
      </c>
      <c r="B105" s="11" t="s">
        <v>57</v>
      </c>
      <c r="C105" s="24" t="s">
        <v>111</v>
      </c>
      <c r="D105" s="24" t="s">
        <v>115</v>
      </c>
      <c r="E105" s="24" t="s">
        <v>56</v>
      </c>
      <c r="F105" s="16">
        <v>10000</v>
      </c>
      <c r="G105" s="16">
        <v>10000</v>
      </c>
      <c r="H105" s="16">
        <v>10000</v>
      </c>
    </row>
    <row r="106" spans="1:8" ht="13.2" x14ac:dyDescent="0.25">
      <c r="A106" s="24" t="s">
        <v>214</v>
      </c>
      <c r="B106" s="13" t="s">
        <v>120</v>
      </c>
      <c r="C106" s="30" t="s">
        <v>111</v>
      </c>
      <c r="D106" s="30" t="s">
        <v>115</v>
      </c>
      <c r="E106" s="30" t="s">
        <v>119</v>
      </c>
      <c r="F106" s="31">
        <v>10000</v>
      </c>
      <c r="G106" s="31">
        <v>10000</v>
      </c>
      <c r="H106" s="31">
        <v>10000</v>
      </c>
    </row>
    <row r="107" spans="1:8" ht="49.2" customHeight="1" x14ac:dyDescent="0.25">
      <c r="A107" s="24" t="s">
        <v>215</v>
      </c>
      <c r="B107" s="11" t="s">
        <v>124</v>
      </c>
      <c r="C107" s="24" t="s">
        <v>123</v>
      </c>
      <c r="D107" s="24"/>
      <c r="E107" s="24"/>
      <c r="F107" s="31">
        <f>F108</f>
        <v>220291.20000000001</v>
      </c>
      <c r="G107" s="31">
        <v>92775</v>
      </c>
      <c r="H107" s="31">
        <v>92775</v>
      </c>
    </row>
    <row r="108" spans="1:8" ht="13.2" x14ac:dyDescent="0.25">
      <c r="A108" s="24" t="s">
        <v>50</v>
      </c>
      <c r="B108" s="11" t="s">
        <v>127</v>
      </c>
      <c r="C108" s="24" t="s">
        <v>123</v>
      </c>
      <c r="D108" s="24" t="s">
        <v>126</v>
      </c>
      <c r="E108" s="24"/>
      <c r="F108" s="31">
        <f>F109</f>
        <v>220291.20000000001</v>
      </c>
      <c r="G108" s="31">
        <v>92775</v>
      </c>
      <c r="H108" s="31">
        <v>92775</v>
      </c>
    </row>
    <row r="109" spans="1:8" ht="15.6" customHeight="1" x14ac:dyDescent="0.25">
      <c r="A109" s="24" t="s">
        <v>216</v>
      </c>
      <c r="B109" s="18" t="s">
        <v>130</v>
      </c>
      <c r="C109" s="33" t="s">
        <v>123</v>
      </c>
      <c r="D109" s="33" t="s">
        <v>129</v>
      </c>
      <c r="E109" s="33"/>
      <c r="F109" s="27">
        <f>F110</f>
        <v>220291.20000000001</v>
      </c>
      <c r="G109" s="27">
        <v>92775</v>
      </c>
      <c r="H109" s="27">
        <v>92775</v>
      </c>
    </row>
    <row r="110" spans="1:8" ht="13.2" x14ac:dyDescent="0.25">
      <c r="A110" s="24" t="s">
        <v>217</v>
      </c>
      <c r="B110" s="11" t="s">
        <v>133</v>
      </c>
      <c r="C110" s="24" t="s">
        <v>123</v>
      </c>
      <c r="D110" s="24" t="s">
        <v>129</v>
      </c>
      <c r="E110" s="24" t="s">
        <v>132</v>
      </c>
      <c r="F110" s="16">
        <f>F111</f>
        <v>220291.20000000001</v>
      </c>
      <c r="G110" s="16">
        <v>92775</v>
      </c>
      <c r="H110" s="16">
        <v>92775</v>
      </c>
    </row>
    <row r="111" spans="1:8" ht="13.2" x14ac:dyDescent="0.25">
      <c r="A111" s="24" t="s">
        <v>218</v>
      </c>
      <c r="B111" s="11" t="s">
        <v>135</v>
      </c>
      <c r="C111" s="24" t="s">
        <v>123</v>
      </c>
      <c r="D111" s="24" t="s">
        <v>129</v>
      </c>
      <c r="E111" s="24" t="s">
        <v>134</v>
      </c>
      <c r="F111" s="16">
        <v>220291.20000000001</v>
      </c>
      <c r="G111" s="16">
        <v>92775</v>
      </c>
      <c r="H111" s="16">
        <v>92775</v>
      </c>
    </row>
    <row r="112" spans="1:8" ht="66" customHeight="1" x14ac:dyDescent="0.25">
      <c r="A112" s="24" t="s">
        <v>219</v>
      </c>
      <c r="B112" s="11" t="s">
        <v>137</v>
      </c>
      <c r="C112" s="24" t="s">
        <v>136</v>
      </c>
      <c r="D112" s="24"/>
      <c r="E112" s="24"/>
      <c r="F112" s="16">
        <f t="shared" ref="F112:H113" si="10">F113</f>
        <v>1276795</v>
      </c>
      <c r="G112" s="16">
        <f t="shared" si="10"/>
        <v>1276795</v>
      </c>
      <c r="H112" s="16">
        <f t="shared" si="10"/>
        <v>1276795</v>
      </c>
    </row>
    <row r="113" spans="1:8" ht="13.2" x14ac:dyDescent="0.25">
      <c r="A113" s="24" t="s">
        <v>220</v>
      </c>
      <c r="B113" s="11" t="s">
        <v>139</v>
      </c>
      <c r="C113" s="24" t="s">
        <v>136</v>
      </c>
      <c r="D113" s="24" t="s">
        <v>138</v>
      </c>
      <c r="E113" s="24"/>
      <c r="F113" s="16">
        <f t="shared" si="10"/>
        <v>1276795</v>
      </c>
      <c r="G113" s="16">
        <f t="shared" si="10"/>
        <v>1276795</v>
      </c>
      <c r="H113" s="16">
        <f t="shared" si="10"/>
        <v>1276795</v>
      </c>
    </row>
    <row r="114" spans="1:8" ht="13.2" x14ac:dyDescent="0.25">
      <c r="A114" s="24" t="s">
        <v>221</v>
      </c>
      <c r="B114" s="11" t="s">
        <v>141</v>
      </c>
      <c r="C114" s="24" t="s">
        <v>136</v>
      </c>
      <c r="D114" s="24" t="s">
        <v>140</v>
      </c>
      <c r="E114" s="24"/>
      <c r="F114" s="16">
        <f>F115+F117</f>
        <v>1276795</v>
      </c>
      <c r="G114" s="16">
        <f>G115+G117</f>
        <v>1276795</v>
      </c>
      <c r="H114" s="16">
        <f>H115+H117</f>
        <v>1276795</v>
      </c>
    </row>
    <row r="115" spans="1:8" ht="13.2" x14ac:dyDescent="0.25">
      <c r="A115" s="24" t="s">
        <v>222</v>
      </c>
      <c r="B115" s="11" t="s">
        <v>57</v>
      </c>
      <c r="C115" s="24" t="s">
        <v>136</v>
      </c>
      <c r="D115" s="24" t="s">
        <v>140</v>
      </c>
      <c r="E115" s="24" t="s">
        <v>56</v>
      </c>
      <c r="F115" s="16">
        <f>F116</f>
        <v>59960</v>
      </c>
      <c r="G115" s="16">
        <f>G116</f>
        <v>59960</v>
      </c>
      <c r="H115" s="16">
        <f>H116</f>
        <v>59960</v>
      </c>
    </row>
    <row r="116" spans="1:8" ht="13.2" x14ac:dyDescent="0.25">
      <c r="A116" s="24" t="s">
        <v>223</v>
      </c>
      <c r="B116" s="11" t="s">
        <v>143</v>
      </c>
      <c r="C116" s="24" t="s">
        <v>136</v>
      </c>
      <c r="D116" s="24" t="s">
        <v>140</v>
      </c>
      <c r="E116" s="24" t="s">
        <v>142</v>
      </c>
      <c r="F116" s="16">
        <v>59960</v>
      </c>
      <c r="G116" s="16">
        <v>59960</v>
      </c>
      <c r="H116" s="16">
        <v>59960</v>
      </c>
    </row>
    <row r="117" spans="1:8" ht="13.2" x14ac:dyDescent="0.25">
      <c r="A117" s="24" t="s">
        <v>224</v>
      </c>
      <c r="B117" s="11" t="s">
        <v>145</v>
      </c>
      <c r="C117" s="24" t="s">
        <v>136</v>
      </c>
      <c r="D117" s="24" t="s">
        <v>140</v>
      </c>
      <c r="E117" s="24" t="s">
        <v>144</v>
      </c>
      <c r="F117" s="16">
        <f>F118</f>
        <v>1216835</v>
      </c>
      <c r="G117" s="16">
        <f>G118</f>
        <v>1216835</v>
      </c>
      <c r="H117" s="16">
        <f>H118</f>
        <v>1216835</v>
      </c>
    </row>
    <row r="118" spans="1:8" ht="13.2" x14ac:dyDescent="0.25">
      <c r="A118" s="24" t="s">
        <v>205</v>
      </c>
      <c r="B118" s="11" t="s">
        <v>147</v>
      </c>
      <c r="C118" s="24" t="s">
        <v>136</v>
      </c>
      <c r="D118" s="24" t="s">
        <v>140</v>
      </c>
      <c r="E118" s="24" t="s">
        <v>146</v>
      </c>
      <c r="F118" s="16">
        <v>1216835</v>
      </c>
      <c r="G118" s="16">
        <v>1216835</v>
      </c>
      <c r="H118" s="16">
        <v>1216835</v>
      </c>
    </row>
    <row r="119" spans="1:8" ht="52.8" x14ac:dyDescent="0.25">
      <c r="A119" s="24" t="s">
        <v>206</v>
      </c>
      <c r="B119" s="22" t="s">
        <v>193</v>
      </c>
      <c r="C119" s="32" t="s">
        <v>194</v>
      </c>
      <c r="D119" s="32"/>
      <c r="E119" s="32"/>
      <c r="F119" s="34">
        <v>194340</v>
      </c>
      <c r="G119" s="16">
        <v>0</v>
      </c>
      <c r="H119" s="16">
        <v>0</v>
      </c>
    </row>
    <row r="120" spans="1:8" ht="26.4" x14ac:dyDescent="0.25">
      <c r="A120" s="24" t="s">
        <v>240</v>
      </c>
      <c r="B120" s="22" t="s">
        <v>15</v>
      </c>
      <c r="C120" s="32" t="s">
        <v>194</v>
      </c>
      <c r="D120" s="32" t="s">
        <v>14</v>
      </c>
      <c r="E120" s="32"/>
      <c r="F120" s="34">
        <v>194340</v>
      </c>
      <c r="G120" s="16">
        <v>0</v>
      </c>
      <c r="H120" s="16">
        <v>0</v>
      </c>
    </row>
    <row r="121" spans="1:8" ht="26.4" x14ac:dyDescent="0.25">
      <c r="A121" s="24" t="s">
        <v>241</v>
      </c>
      <c r="B121" s="22" t="s">
        <v>17</v>
      </c>
      <c r="C121" s="32" t="s">
        <v>194</v>
      </c>
      <c r="D121" s="32" t="s">
        <v>16</v>
      </c>
      <c r="E121" s="32"/>
      <c r="F121" s="34">
        <v>194340</v>
      </c>
      <c r="G121" s="16">
        <v>0</v>
      </c>
      <c r="H121" s="16">
        <v>0</v>
      </c>
    </row>
    <row r="122" spans="1:8" ht="13.2" x14ac:dyDescent="0.25">
      <c r="A122" s="24" t="s">
        <v>242</v>
      </c>
      <c r="B122" s="22" t="s">
        <v>28</v>
      </c>
      <c r="C122" s="32" t="s">
        <v>194</v>
      </c>
      <c r="D122" s="32" t="s">
        <v>16</v>
      </c>
      <c r="E122" s="32" t="s">
        <v>27</v>
      </c>
      <c r="F122" s="34">
        <v>194340</v>
      </c>
      <c r="G122" s="16">
        <v>0</v>
      </c>
      <c r="H122" s="16">
        <v>0</v>
      </c>
    </row>
    <row r="123" spans="1:8" ht="13.2" x14ac:dyDescent="0.25">
      <c r="A123" s="24" t="s">
        <v>243</v>
      </c>
      <c r="B123" s="22" t="s">
        <v>195</v>
      </c>
      <c r="C123" s="32" t="s">
        <v>194</v>
      </c>
      <c r="D123" s="32" t="s">
        <v>16</v>
      </c>
      <c r="E123" s="32" t="s">
        <v>196</v>
      </c>
      <c r="F123" s="34">
        <v>194340</v>
      </c>
      <c r="G123" s="16">
        <v>0</v>
      </c>
      <c r="H123" s="16">
        <v>0</v>
      </c>
    </row>
    <row r="124" spans="1:8" ht="49.8" customHeight="1" x14ac:dyDescent="0.25">
      <c r="A124" s="24" t="s">
        <v>244</v>
      </c>
      <c r="B124" s="21" t="s">
        <v>231</v>
      </c>
      <c r="C124" s="35" t="s">
        <v>232</v>
      </c>
      <c r="D124" s="35"/>
      <c r="E124" s="35"/>
      <c r="F124" s="36">
        <v>286816.82</v>
      </c>
      <c r="G124" s="36">
        <v>0</v>
      </c>
      <c r="H124" s="36">
        <v>0</v>
      </c>
    </row>
    <row r="125" spans="1:8" ht="26.4" x14ac:dyDescent="0.25">
      <c r="A125" s="24" t="s">
        <v>245</v>
      </c>
      <c r="B125" s="21" t="s">
        <v>15</v>
      </c>
      <c r="C125" s="35" t="s">
        <v>232</v>
      </c>
      <c r="D125" s="35" t="s">
        <v>14</v>
      </c>
      <c r="E125" s="35"/>
      <c r="F125" s="36">
        <v>286816.82</v>
      </c>
      <c r="G125" s="36">
        <v>0</v>
      </c>
      <c r="H125" s="36">
        <v>0</v>
      </c>
    </row>
    <row r="126" spans="1:8" ht="26.4" x14ac:dyDescent="0.25">
      <c r="A126" s="24" t="s">
        <v>246</v>
      </c>
      <c r="B126" s="21" t="s">
        <v>17</v>
      </c>
      <c r="C126" s="35" t="s">
        <v>232</v>
      </c>
      <c r="D126" s="35" t="s">
        <v>16</v>
      </c>
      <c r="E126" s="35"/>
      <c r="F126" s="36">
        <v>286816.82</v>
      </c>
      <c r="G126" s="36">
        <v>0</v>
      </c>
      <c r="H126" s="36">
        <v>0</v>
      </c>
    </row>
    <row r="127" spans="1:8" ht="13.2" x14ac:dyDescent="0.25">
      <c r="A127" s="24" t="s">
        <v>247</v>
      </c>
      <c r="B127" s="21" t="s">
        <v>19</v>
      </c>
      <c r="C127" s="35" t="s">
        <v>232</v>
      </c>
      <c r="D127" s="35" t="s">
        <v>16</v>
      </c>
      <c r="E127" s="35" t="s">
        <v>18</v>
      </c>
      <c r="F127" s="36">
        <v>286816.82</v>
      </c>
      <c r="G127" s="36">
        <v>0</v>
      </c>
      <c r="H127" s="36">
        <v>0</v>
      </c>
    </row>
    <row r="128" spans="1:8" ht="13.2" x14ac:dyDescent="0.25">
      <c r="A128" s="24" t="s">
        <v>53</v>
      </c>
      <c r="B128" s="21" t="s">
        <v>233</v>
      </c>
      <c r="C128" s="35" t="s">
        <v>232</v>
      </c>
      <c r="D128" s="35" t="s">
        <v>16</v>
      </c>
      <c r="E128" s="35" t="s">
        <v>234</v>
      </c>
      <c r="F128" s="36">
        <v>286816.82</v>
      </c>
      <c r="G128" s="36">
        <v>0</v>
      </c>
      <c r="H128" s="36">
        <v>0</v>
      </c>
    </row>
    <row r="129" spans="1:8" ht="52.8" x14ac:dyDescent="0.25">
      <c r="A129" s="24" t="s">
        <v>248</v>
      </c>
      <c r="B129" s="21" t="s">
        <v>236</v>
      </c>
      <c r="C129" s="35" t="s">
        <v>237</v>
      </c>
      <c r="D129" s="35"/>
      <c r="E129" s="35"/>
      <c r="F129" s="36">
        <v>31305</v>
      </c>
      <c r="G129" s="36">
        <v>0</v>
      </c>
      <c r="H129" s="36">
        <v>0</v>
      </c>
    </row>
    <row r="130" spans="1:8" ht="26.4" x14ac:dyDescent="0.25">
      <c r="A130" s="24" t="s">
        <v>249</v>
      </c>
      <c r="B130" s="21" t="s">
        <v>15</v>
      </c>
      <c r="C130" s="35" t="s">
        <v>237</v>
      </c>
      <c r="D130" s="35" t="s">
        <v>14</v>
      </c>
      <c r="E130" s="35"/>
      <c r="F130" s="36">
        <v>31305</v>
      </c>
      <c r="G130" s="36">
        <v>0</v>
      </c>
      <c r="H130" s="36">
        <v>0</v>
      </c>
    </row>
    <row r="131" spans="1:8" ht="26.4" x14ac:dyDescent="0.25">
      <c r="A131" s="24" t="s">
        <v>250</v>
      </c>
      <c r="B131" s="21" t="s">
        <v>17</v>
      </c>
      <c r="C131" s="35" t="s">
        <v>237</v>
      </c>
      <c r="D131" s="35" t="s">
        <v>16</v>
      </c>
      <c r="E131" s="35"/>
      <c r="F131" s="36">
        <v>31305</v>
      </c>
      <c r="G131" s="36">
        <v>0</v>
      </c>
      <c r="H131" s="36">
        <v>0</v>
      </c>
    </row>
    <row r="132" spans="1:8" ht="13.2" x14ac:dyDescent="0.25">
      <c r="A132" s="24" t="s">
        <v>251</v>
      </c>
      <c r="B132" s="21" t="s">
        <v>57</v>
      </c>
      <c r="C132" s="35" t="s">
        <v>237</v>
      </c>
      <c r="D132" s="35" t="s">
        <v>16</v>
      </c>
      <c r="E132" s="35" t="s">
        <v>56</v>
      </c>
      <c r="F132" s="36">
        <v>31305</v>
      </c>
      <c r="G132" s="36">
        <v>0</v>
      </c>
      <c r="H132" s="36">
        <v>0</v>
      </c>
    </row>
    <row r="133" spans="1:8" ht="39.6" x14ac:dyDescent="0.25">
      <c r="A133" s="24" t="s">
        <v>252</v>
      </c>
      <c r="B133" s="21" t="s">
        <v>238</v>
      </c>
      <c r="C133" s="35" t="s">
        <v>237</v>
      </c>
      <c r="D133" s="35" t="s">
        <v>16</v>
      </c>
      <c r="E133" s="35" t="s">
        <v>59</v>
      </c>
      <c r="F133" s="36">
        <v>31305</v>
      </c>
      <c r="G133" s="36">
        <v>0</v>
      </c>
      <c r="H133" s="36">
        <v>0</v>
      </c>
    </row>
    <row r="134" spans="1:8" ht="13.2" x14ac:dyDescent="0.25">
      <c r="A134" s="24" t="s">
        <v>253</v>
      </c>
      <c r="B134" s="11" t="s">
        <v>154</v>
      </c>
      <c r="C134" s="24"/>
      <c r="D134" s="24"/>
      <c r="E134" s="24"/>
      <c r="F134" s="16"/>
      <c r="G134" s="16">
        <v>132646</v>
      </c>
      <c r="H134" s="16">
        <v>265132</v>
      </c>
    </row>
    <row r="135" spans="1:8" ht="13.2" x14ac:dyDescent="0.25">
      <c r="A135" s="14"/>
      <c r="B135" s="15" t="s">
        <v>148</v>
      </c>
      <c r="C135" s="14"/>
      <c r="D135" s="14"/>
      <c r="E135" s="14"/>
      <c r="F135" s="16">
        <f>F9+F67</f>
        <v>12064394.800000001</v>
      </c>
      <c r="G135" s="16">
        <f>G9+G67+G134</f>
        <v>5458461</v>
      </c>
      <c r="H135" s="16">
        <f>H9+H67+H134</f>
        <v>5469048</v>
      </c>
    </row>
  </sheetData>
  <mergeCells count="13">
    <mergeCell ref="F6:F7"/>
    <mergeCell ref="G6:G7"/>
    <mergeCell ref="H6:H7"/>
    <mergeCell ref="A6:A7"/>
    <mergeCell ref="B6:B7"/>
    <mergeCell ref="C6:C7"/>
    <mergeCell ref="D6:D7"/>
    <mergeCell ref="E6:E7"/>
    <mergeCell ref="F1:H1"/>
    <mergeCell ref="F2:H2"/>
    <mergeCell ref="A4:B4"/>
    <mergeCell ref="A5:B5"/>
    <mergeCell ref="B3:H3"/>
  </mergeCells>
  <pageMargins left="1.1811023622047245" right="0.59055118110236227" top="0.78740157480314965" bottom="0.78740157480314965" header="0.19685039370078741" footer="0.19685039370078741"/>
  <pageSetup paperSize="9" scale="5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29fossn</dc:creator>
  <dc:description>POI HSSF rep:2.55.0.44</dc:description>
  <cp:lastModifiedBy>Пользователь</cp:lastModifiedBy>
  <cp:lastPrinted>2024-07-25T07:37:45Z</cp:lastPrinted>
  <dcterms:created xsi:type="dcterms:W3CDTF">2022-11-03T04:44:49Z</dcterms:created>
  <dcterms:modified xsi:type="dcterms:W3CDTF">2024-07-25T07:38:14Z</dcterms:modified>
</cp:coreProperties>
</file>