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P17" i="1"/>
  <c r="P20"/>
  <c r="P9"/>
  <c r="P10"/>
  <c r="P12"/>
  <c r="P13"/>
  <c r="O7"/>
  <c r="J20"/>
  <c r="J17" s="1"/>
  <c r="P24"/>
  <c r="P26"/>
  <c r="P33"/>
  <c r="P34"/>
  <c r="O10"/>
  <c r="N10"/>
  <c r="N9" s="1"/>
  <c r="N7" s="1"/>
  <c r="M20"/>
  <c r="P28"/>
  <c r="M10"/>
  <c r="L20"/>
  <c r="L17" s="1"/>
  <c r="L10"/>
  <c r="P14"/>
  <c r="P19"/>
  <c r="P27"/>
  <c r="P29"/>
  <c r="O20"/>
  <c r="O17" s="1"/>
  <c r="N20"/>
  <c r="O31"/>
  <c r="P16"/>
  <c r="P25"/>
  <c r="N31"/>
  <c r="M31"/>
  <c r="L31"/>
  <c r="P18"/>
  <c r="K18"/>
  <c r="K20"/>
  <c r="K17" s="1"/>
  <c r="O9" l="1"/>
  <c r="N17"/>
  <c r="M17"/>
  <c r="M9" s="1"/>
  <c r="P22"/>
  <c r="P23"/>
  <c r="L9"/>
  <c r="K10"/>
  <c r="J10"/>
  <c r="M7" l="1"/>
  <c r="L7"/>
  <c r="K31"/>
  <c r="J31"/>
  <c r="J9" s="1"/>
  <c r="J7" s="1"/>
  <c r="P15"/>
  <c r="I10"/>
  <c r="I20"/>
  <c r="P30"/>
  <c r="H31"/>
  <c r="I31"/>
  <c r="H20"/>
  <c r="H17" s="1"/>
  <c r="H10"/>
  <c r="P31" l="1"/>
  <c r="I17"/>
  <c r="K9"/>
  <c r="H9"/>
  <c r="H7" s="1"/>
  <c r="I9"/>
  <c r="I7" s="1"/>
  <c r="K7" l="1"/>
  <c r="P7"/>
</calcChain>
</file>

<file path=xl/sharedStrings.xml><?xml version="1.0" encoding="utf-8"?>
<sst xmlns="http://schemas.openxmlformats.org/spreadsheetml/2006/main" count="117" uniqueCount="58">
  <si>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</si>
  <si>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</si>
  <si>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</si>
  <si>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</si>
  <si>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</si>
  <si>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</si>
  <si>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</si>
  <si>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</si>
  <si>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</si>
  <si>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</si>
  <si>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</si>
  <si>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</si>
  <si>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</si>
  <si>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</si>
  <si>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 xml:space="preserve">Содержание улично-дорожной сети </t>
  </si>
  <si>
    <t>Администрация          Большетелекского сельсовета</t>
  </si>
  <si>
    <t xml:space="preserve"> </t>
  </si>
  <si>
    <t>Благоустройство территории Большетелекского сельсовета</t>
  </si>
  <si>
    <t>0409</t>
  </si>
  <si>
    <t>0503</t>
  </si>
  <si>
    <t>Подпрограмма 1</t>
  </si>
  <si>
    <t>Подпрограмма 2</t>
  </si>
  <si>
    <t>ххх</t>
  </si>
  <si>
    <t>Расходы ( руб.), годы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</si>
  <si>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сельсовета»  
</t>
  </si>
  <si>
    <t xml:space="preserve">Информация о распределении планируемых расходов по отдельным мероприятиям  муниципальной программы  Большетелекского сельсовета «Обеспечение безопасности жизнедеятельности Большетелекского сельсовета»  
</t>
  </si>
  <si>
    <t xml:space="preserve">«Обеспечение безопасности жизнедеятельности Большетелекского сельсовета»  </t>
  </si>
  <si>
    <t>0110000000</t>
  </si>
  <si>
    <t>0110081670</t>
  </si>
  <si>
    <t>0120000000</t>
  </si>
  <si>
    <t>0120081660</t>
  </si>
  <si>
    <t>0120082040</t>
  </si>
  <si>
    <t>01100S3930</t>
  </si>
  <si>
    <t>Подпрограмма 4</t>
  </si>
  <si>
    <t>Создание безопасных условий проживания</t>
  </si>
  <si>
    <t>0310</t>
  </si>
  <si>
    <t>0140000000</t>
  </si>
  <si>
    <t>01400S4120</t>
  </si>
  <si>
    <t>0120081960</t>
  </si>
  <si>
    <t>0110075090</t>
  </si>
  <si>
    <t>01100S5080</t>
  </si>
  <si>
    <t>0120076410</t>
  </si>
  <si>
    <t>01200S6410</t>
  </si>
  <si>
    <t>01200S4120</t>
  </si>
  <si>
    <t>2016         год</t>
  </si>
  <si>
    <t xml:space="preserve">  2017         год</t>
  </si>
  <si>
    <t xml:space="preserve">  2018        год</t>
  </si>
  <si>
    <t>2020        год</t>
  </si>
  <si>
    <t>2022        год</t>
  </si>
  <si>
    <t>0500</t>
  </si>
  <si>
    <t>0502</t>
  </si>
  <si>
    <t>01200S7450</t>
  </si>
  <si>
    <t>0120081690</t>
  </si>
  <si>
    <t xml:space="preserve">  2019            год</t>
  </si>
  <si>
    <t>2021            год</t>
  </si>
  <si>
    <t>Итого на период       2016-2023 годы</t>
  </si>
  <si>
    <t>2023        год</t>
  </si>
  <si>
    <t>01200L2990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</si>
</sst>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6"/>
      <name val="Arial"/>
      <family val="2"/>
      <charset val="204"/>
    </font>
    <font>
      <sz val="6"/>
      <color theme="1"/>
      <name val="Arial"/>
      <family val="2"/>
      <charset val="204"/>
    </font>
    <font>
      <sz val="6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Alignment="1"/>
    <xf numFmtId="0" fontId="0" fillId="0" borderId="0" xfId="0" applyAlignment="1"/>
    <xf numFmtId="2" fontId="0" fillId="0" borderId="0" xfId="0" applyNumberFormat="1"/>
    <xf numFmtId="49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4" fontId="11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0" fillId="0" borderId="0" xfId="0" applyNumberFormat="1"/>
    <xf numFmtId="4" fontId="10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/>
    </xf>
    <xf numFmtId="4" fontId="11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13" fillId="0" borderId="1" xfId="1" applyFont="1" applyBorder="1" applyAlignment="1">
      <alignment vertical="top" wrapText="1"/>
    </xf>
    <xf numFmtId="0" fontId="14" fillId="0" borderId="1" xfId="0" applyFont="1" applyBorder="1" applyAlignment="1">
      <alignment horizontal="justify" shrinkToFit="1"/>
    </xf>
    <xf numFmtId="0" fontId="15" fillId="0" borderId="1" xfId="0" applyFont="1" applyBorder="1" applyAlignment="1">
      <alignment vertical="top" wrapText="1"/>
    </xf>
    <xf numFmtId="0" fontId="4" fillId="0" borderId="2" xfId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7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9" fillId="0" borderId="0" xfId="1" applyFont="1" applyAlignment="1">
      <alignment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wrapText="1"/>
    </xf>
    <xf numFmtId="0" fontId="3" fillId="0" borderId="6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3" fillId="0" borderId="1" xfId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workbookViewId="0">
      <selection activeCell="Q26" sqref="Q26"/>
    </sheetView>
  </sheetViews>
  <sheetFormatPr defaultRowHeight="15"/>
  <cols>
    <col min="1" max="1" width="8.42578125" customWidth="1"/>
    <col min="2" max="2" width="11.85546875" customWidth="1"/>
    <col min="3" max="3" width="16.7109375" style="3" customWidth="1"/>
    <col min="4" max="4" width="3.7109375" customWidth="1"/>
    <col min="5" max="5" width="4.7109375" customWidth="1"/>
    <col min="6" max="6" width="9.5703125" customWidth="1"/>
    <col min="7" max="7" width="5" customWidth="1"/>
    <col min="8" max="8" width="9" customWidth="1"/>
    <col min="9" max="9" width="8.7109375" customWidth="1"/>
    <col min="10" max="10" width="9.7109375" customWidth="1"/>
    <col min="11" max="11" width="9" customWidth="1"/>
    <col min="12" max="12" width="8.5703125" customWidth="1"/>
    <col min="13" max="13" width="9.85546875" customWidth="1"/>
    <col min="14" max="15" width="9" customWidth="1"/>
    <col min="16" max="16" width="11.42578125" customWidth="1"/>
    <col min="17" max="17" width="13.42578125" customWidth="1"/>
  </cols>
  <sheetData>
    <row r="1" spans="1:17" ht="12.75" customHeight="1">
      <c r="A1" s="1"/>
      <c r="B1" s="1"/>
      <c r="C1" s="2"/>
      <c r="D1" s="1"/>
      <c r="E1" s="1"/>
      <c r="F1" s="1"/>
      <c r="G1" s="1"/>
      <c r="H1" s="1"/>
      <c r="I1" s="1"/>
      <c r="J1" s="45" t="s">
        <v>10</v>
      </c>
      <c r="K1" s="46"/>
      <c r="L1" s="46"/>
      <c r="M1" s="46"/>
      <c r="N1" s="46"/>
      <c r="O1" s="46"/>
      <c r="P1" s="46"/>
    </row>
    <row r="2" spans="1:17" ht="27" customHeight="1">
      <c r="A2" s="1"/>
      <c r="B2" s="1"/>
      <c r="C2" s="2"/>
      <c r="D2" s="1"/>
      <c r="E2" s="1"/>
      <c r="F2" s="1"/>
      <c r="G2" s="1"/>
      <c r="H2" s="1"/>
      <c r="I2" s="1"/>
      <c r="J2" s="47" t="s">
        <v>24</v>
      </c>
      <c r="K2" s="48"/>
      <c r="L2" s="48"/>
      <c r="M2" s="48"/>
      <c r="N2" s="48"/>
      <c r="O2" s="48"/>
      <c r="P2" s="48"/>
    </row>
    <row r="3" spans="1:17" ht="36.75" customHeight="1">
      <c r="A3" s="49" t="s">
        <v>25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7" ht="13.5" customHeight="1">
      <c r="A4" s="53" t="s">
        <v>11</v>
      </c>
      <c r="B4" s="50" t="s">
        <v>0</v>
      </c>
      <c r="C4" s="50" t="s">
        <v>1</v>
      </c>
      <c r="D4" s="50" t="s">
        <v>2</v>
      </c>
      <c r="E4" s="50"/>
      <c r="F4" s="50"/>
      <c r="G4" s="50"/>
      <c r="H4" s="13"/>
      <c r="I4" s="55" t="s">
        <v>23</v>
      </c>
      <c r="J4" s="56"/>
      <c r="K4" s="56"/>
      <c r="L4" s="56"/>
      <c r="M4" s="56"/>
      <c r="N4" s="56"/>
      <c r="O4" s="56"/>
      <c r="P4" s="56"/>
    </row>
    <row r="5" spans="1:17">
      <c r="A5" s="54"/>
      <c r="B5" s="50"/>
      <c r="C5" s="50"/>
      <c r="D5" s="50" t="s">
        <v>3</v>
      </c>
      <c r="E5" s="50" t="s">
        <v>4</v>
      </c>
      <c r="F5" s="50" t="s">
        <v>5</v>
      </c>
      <c r="G5" s="50" t="s">
        <v>6</v>
      </c>
      <c r="H5" s="51" t="s">
        <v>44</v>
      </c>
      <c r="I5" s="51" t="s">
        <v>45</v>
      </c>
      <c r="J5" s="51" t="s">
        <v>46</v>
      </c>
      <c r="K5" s="50" t="s">
        <v>53</v>
      </c>
      <c r="L5" s="51" t="s">
        <v>47</v>
      </c>
      <c r="M5" s="51" t="s">
        <v>54</v>
      </c>
      <c r="N5" s="51" t="s">
        <v>48</v>
      </c>
      <c r="O5" s="51" t="s">
        <v>56</v>
      </c>
      <c r="P5" s="50" t="s">
        <v>55</v>
      </c>
    </row>
    <row r="6" spans="1:17" ht="17.25" customHeight="1">
      <c r="A6" s="54"/>
      <c r="B6" s="51"/>
      <c r="C6" s="51"/>
      <c r="D6" s="51"/>
      <c r="E6" s="51"/>
      <c r="F6" s="51"/>
      <c r="G6" s="51"/>
      <c r="H6" s="57"/>
      <c r="I6" s="52"/>
      <c r="J6" s="52"/>
      <c r="K6" s="51"/>
      <c r="L6" s="57"/>
      <c r="M6" s="57"/>
      <c r="N6" s="57"/>
      <c r="O6" s="57"/>
      <c r="P6" s="51"/>
    </row>
    <row r="7" spans="1:17" ht="26.25" customHeight="1">
      <c r="A7" s="61" t="s">
        <v>12</v>
      </c>
      <c r="B7" s="63" t="s">
        <v>26</v>
      </c>
      <c r="C7" s="37" t="s">
        <v>7</v>
      </c>
      <c r="D7" s="5" t="s">
        <v>8</v>
      </c>
      <c r="E7" s="5" t="s">
        <v>8</v>
      </c>
      <c r="F7" s="5" t="s">
        <v>8</v>
      </c>
      <c r="G7" s="5" t="s">
        <v>8</v>
      </c>
      <c r="H7" s="14">
        <f>H9</f>
        <v>243655.07</v>
      </c>
      <c r="I7" s="15">
        <f>I9</f>
        <v>874457.57</v>
      </c>
      <c r="J7" s="15">
        <f>J9</f>
        <v>738294.6</v>
      </c>
      <c r="K7" s="15">
        <f>K9</f>
        <v>916841.69</v>
      </c>
      <c r="L7" s="15">
        <f>L10+L20+L31</f>
        <v>821039.21</v>
      </c>
      <c r="M7" s="15">
        <f>M10+M20+M31</f>
        <v>1521673</v>
      </c>
      <c r="N7" s="15">
        <f>N9</f>
        <v>335712</v>
      </c>
      <c r="O7" s="15">
        <f>O9</f>
        <v>341292</v>
      </c>
      <c r="P7" s="16">
        <f>P9</f>
        <v>5792965.1399999997</v>
      </c>
      <c r="Q7" s="4" t="s">
        <v>16</v>
      </c>
    </row>
    <row r="8" spans="1:17" ht="11.25" customHeight="1">
      <c r="A8" s="61"/>
      <c r="B8" s="63"/>
      <c r="C8" s="37" t="s">
        <v>9</v>
      </c>
      <c r="D8" s="6"/>
      <c r="E8" s="6"/>
      <c r="F8" s="6"/>
      <c r="G8" s="6"/>
      <c r="H8" s="17"/>
      <c r="I8" s="17"/>
      <c r="J8" s="17"/>
      <c r="K8" s="17"/>
      <c r="L8" s="14"/>
      <c r="M8" s="14"/>
      <c r="N8" s="14"/>
      <c r="O8" s="17"/>
      <c r="P8" s="17"/>
    </row>
    <row r="9" spans="1:17" ht="25.5" customHeight="1">
      <c r="A9" s="61"/>
      <c r="B9" s="63"/>
      <c r="C9" s="38" t="s">
        <v>15</v>
      </c>
      <c r="D9" s="5" t="s">
        <v>8</v>
      </c>
      <c r="E9" s="5" t="s">
        <v>8</v>
      </c>
      <c r="F9" s="5" t="s">
        <v>8</v>
      </c>
      <c r="G9" s="5" t="s">
        <v>8</v>
      </c>
      <c r="H9" s="17">
        <f>H10+H20+H31</f>
        <v>243655.07</v>
      </c>
      <c r="I9" s="18">
        <f>I10+I20+I31</f>
        <v>874457.57</v>
      </c>
      <c r="J9" s="18">
        <f>J10+J20+J31</f>
        <v>738294.6</v>
      </c>
      <c r="K9" s="18">
        <f>K10+K17+31:31</f>
        <v>916841.69</v>
      </c>
      <c r="L9" s="33">
        <f>L10+L20+L31</f>
        <v>821039.21</v>
      </c>
      <c r="M9" s="33">
        <f>M10+M17+M31</f>
        <v>1521673</v>
      </c>
      <c r="N9" s="33">
        <f>N10+N20+N31</f>
        <v>335712</v>
      </c>
      <c r="O9" s="18">
        <f>O10+O17+O31</f>
        <v>341292</v>
      </c>
      <c r="P9" s="19">
        <f>H9+I9+J9+K9+L9+M9+N9+O9</f>
        <v>5792965.1399999997</v>
      </c>
    </row>
    <row r="10" spans="1:17" ht="16.5">
      <c r="A10" s="61" t="s">
        <v>20</v>
      </c>
      <c r="B10" s="61" t="s">
        <v>14</v>
      </c>
      <c r="C10" s="39" t="s">
        <v>13</v>
      </c>
      <c r="D10" s="7">
        <v>810</v>
      </c>
      <c r="E10" s="8" t="s">
        <v>18</v>
      </c>
      <c r="F10" s="8" t="s">
        <v>27</v>
      </c>
      <c r="G10" s="7" t="s">
        <v>22</v>
      </c>
      <c r="H10" s="20">
        <f>H14+H16+H15</f>
        <v>158102.17000000001</v>
      </c>
      <c r="I10" s="21">
        <f>I14+I15+I16</f>
        <v>738557.97</v>
      </c>
      <c r="J10" s="21">
        <f>J16+J13+J12</f>
        <v>160895</v>
      </c>
      <c r="K10" s="21">
        <f>K16+K12+K13</f>
        <v>226923.49</v>
      </c>
      <c r="L10" s="34">
        <f>L16+L12+L13</f>
        <v>132364</v>
      </c>
      <c r="M10" s="34">
        <f>M12+M16+M13+M14</f>
        <v>1249049</v>
      </c>
      <c r="N10" s="34">
        <f>N12+N13+N16</f>
        <v>140216</v>
      </c>
      <c r="O10" s="21">
        <f>O12+O13+O16</f>
        <v>145796</v>
      </c>
      <c r="P10" s="21">
        <f>H10+I10+J10+K10+L10+M10+N10+O10</f>
        <v>2951903.63</v>
      </c>
    </row>
    <row r="11" spans="1:17" ht="11.25" customHeight="1">
      <c r="A11" s="62"/>
      <c r="B11" s="62"/>
      <c r="C11" s="37" t="s">
        <v>9</v>
      </c>
      <c r="D11" s="9"/>
      <c r="E11" s="10"/>
      <c r="F11" s="9"/>
      <c r="G11" s="9"/>
      <c r="H11" s="22"/>
      <c r="I11" s="22"/>
      <c r="J11" s="22" t="s">
        <v>16</v>
      </c>
      <c r="K11" s="22"/>
      <c r="L11" s="35"/>
      <c r="M11" s="35"/>
      <c r="N11" s="35"/>
      <c r="O11" s="22"/>
      <c r="P11" s="22"/>
    </row>
    <row r="12" spans="1:17" ht="21" customHeight="1">
      <c r="A12" s="62"/>
      <c r="B12" s="62"/>
      <c r="C12" s="38" t="s">
        <v>15</v>
      </c>
      <c r="D12" s="7">
        <v>810</v>
      </c>
      <c r="E12" s="8" t="s">
        <v>18</v>
      </c>
      <c r="F12" s="8" t="s">
        <v>40</v>
      </c>
      <c r="G12" s="9">
        <v>244</v>
      </c>
      <c r="H12" s="22"/>
      <c r="I12" s="22"/>
      <c r="J12" s="22">
        <v>111955</v>
      </c>
      <c r="K12" s="22">
        <v>119301</v>
      </c>
      <c r="L12" s="35">
        <v>69004</v>
      </c>
      <c r="M12" s="35">
        <v>71762</v>
      </c>
      <c r="N12" s="35">
        <v>74632</v>
      </c>
      <c r="O12" s="22">
        <v>77617</v>
      </c>
      <c r="P12" s="22">
        <f>J12+K12+M12+L12+N12+O12</f>
        <v>524271</v>
      </c>
    </row>
    <row r="13" spans="1:17" ht="22.5" customHeight="1">
      <c r="A13" s="62"/>
      <c r="B13" s="62"/>
      <c r="C13" s="38" t="s">
        <v>15</v>
      </c>
      <c r="D13" s="7">
        <v>810</v>
      </c>
      <c r="E13" s="8" t="s">
        <v>18</v>
      </c>
      <c r="F13" s="8" t="s">
        <v>40</v>
      </c>
      <c r="G13" s="9">
        <v>244</v>
      </c>
      <c r="H13" s="22"/>
      <c r="I13" s="22"/>
      <c r="J13" s="22">
        <v>1343.47</v>
      </c>
      <c r="K13" s="22">
        <v>1432</v>
      </c>
      <c r="L13" s="35">
        <v>829</v>
      </c>
      <c r="M13" s="35">
        <v>861</v>
      </c>
      <c r="N13" s="35">
        <v>896</v>
      </c>
      <c r="O13" s="22">
        <v>931</v>
      </c>
      <c r="P13" s="22">
        <f>J13+K13+L13+M13+N13</f>
        <v>5361.47</v>
      </c>
    </row>
    <row r="14" spans="1:17" ht="21.75" customHeight="1">
      <c r="A14" s="62"/>
      <c r="B14" s="62"/>
      <c r="C14" s="38" t="s">
        <v>15</v>
      </c>
      <c r="D14" s="7">
        <v>810</v>
      </c>
      <c r="E14" s="8" t="s">
        <v>18</v>
      </c>
      <c r="F14" s="8" t="s">
        <v>39</v>
      </c>
      <c r="G14" s="9">
        <v>244</v>
      </c>
      <c r="H14" s="22">
        <v>68299.3</v>
      </c>
      <c r="I14" s="22">
        <v>673066.93</v>
      </c>
      <c r="J14" s="22"/>
      <c r="K14" s="22"/>
      <c r="L14" s="35"/>
      <c r="M14" s="35">
        <v>1113851</v>
      </c>
      <c r="N14" s="35"/>
      <c r="O14" s="22"/>
      <c r="P14" s="22">
        <f>H14+I14+M14</f>
        <v>1855217.23</v>
      </c>
    </row>
    <row r="15" spans="1:17" ht="21" customHeight="1">
      <c r="A15" s="62"/>
      <c r="B15" s="62"/>
      <c r="C15" s="38" t="s">
        <v>15</v>
      </c>
      <c r="D15" s="7">
        <v>810</v>
      </c>
      <c r="E15" s="8" t="s">
        <v>18</v>
      </c>
      <c r="F15" s="8" t="s">
        <v>32</v>
      </c>
      <c r="G15" s="9">
        <v>244</v>
      </c>
      <c r="H15" s="22">
        <v>682.97</v>
      </c>
      <c r="I15" s="22">
        <v>10990.44</v>
      </c>
      <c r="J15" s="22"/>
      <c r="K15" s="22"/>
      <c r="L15" s="35"/>
      <c r="M15" s="35"/>
      <c r="N15" s="35"/>
      <c r="O15" s="22"/>
      <c r="P15" s="22">
        <f>H15+I15</f>
        <v>11673.41</v>
      </c>
    </row>
    <row r="16" spans="1:17" ht="18.75" customHeight="1">
      <c r="A16" s="62"/>
      <c r="B16" s="62"/>
      <c r="C16" s="38" t="s">
        <v>15</v>
      </c>
      <c r="D16" s="7">
        <v>810</v>
      </c>
      <c r="E16" s="8" t="s">
        <v>18</v>
      </c>
      <c r="F16" s="8" t="s">
        <v>28</v>
      </c>
      <c r="G16" s="9">
        <v>244</v>
      </c>
      <c r="H16" s="22">
        <v>89119.9</v>
      </c>
      <c r="I16" s="23">
        <v>54500.6</v>
      </c>
      <c r="J16" s="23">
        <v>47596.53</v>
      </c>
      <c r="K16" s="23">
        <v>106190.49</v>
      </c>
      <c r="L16" s="28">
        <v>62531</v>
      </c>
      <c r="M16" s="28">
        <v>62575</v>
      </c>
      <c r="N16" s="28">
        <v>64688</v>
      </c>
      <c r="O16" s="23">
        <v>67248</v>
      </c>
      <c r="P16" s="24">
        <f>I16+J16+K16+L16+H16+M16+N16</f>
        <v>487201.52</v>
      </c>
    </row>
    <row r="17" spans="1:16" ht="23.25" customHeight="1">
      <c r="A17" s="40" t="s">
        <v>21</v>
      </c>
      <c r="B17" s="58" t="s">
        <v>17</v>
      </c>
      <c r="C17" s="39" t="s">
        <v>13</v>
      </c>
      <c r="D17" s="7">
        <v>810</v>
      </c>
      <c r="E17" s="8" t="s">
        <v>49</v>
      </c>
      <c r="F17" s="8" t="s">
        <v>29</v>
      </c>
      <c r="G17" s="7" t="s">
        <v>22</v>
      </c>
      <c r="H17" s="21">
        <f>H20</f>
        <v>75040</v>
      </c>
      <c r="I17" s="25">
        <f>I20</f>
        <v>125387</v>
      </c>
      <c r="J17" s="25">
        <f>J20</f>
        <v>566887</v>
      </c>
      <c r="K17" s="25">
        <f>K19+K20</f>
        <v>674149.2</v>
      </c>
      <c r="L17" s="31">
        <f>L20+L19</f>
        <v>662328.21</v>
      </c>
      <c r="M17" s="31">
        <f>M20</f>
        <v>235782</v>
      </c>
      <c r="N17" s="31">
        <f>N20</f>
        <v>158654</v>
      </c>
      <c r="O17" s="25">
        <f>O20</f>
        <v>158654</v>
      </c>
      <c r="P17" s="26">
        <f>H17+I17+J17+K17+L17+M17+N17+O17</f>
        <v>2656881.41</v>
      </c>
    </row>
    <row r="18" spans="1:16" ht="17.25" customHeight="1">
      <c r="A18" s="59"/>
      <c r="B18" s="59"/>
      <c r="C18" s="37" t="s">
        <v>9</v>
      </c>
      <c r="D18" s="7">
        <v>810</v>
      </c>
      <c r="E18" s="8" t="s">
        <v>50</v>
      </c>
      <c r="F18" s="8"/>
      <c r="G18" s="7"/>
      <c r="H18" s="22"/>
      <c r="I18" s="23"/>
      <c r="J18" s="23"/>
      <c r="K18" s="25">
        <f>K19</f>
        <v>115927.2</v>
      </c>
      <c r="L18" s="28"/>
      <c r="M18" s="28"/>
      <c r="N18" s="28"/>
      <c r="O18" s="23"/>
      <c r="P18" s="26">
        <f>P19</f>
        <v>115927.2</v>
      </c>
    </row>
    <row r="19" spans="1:16" ht="21" customHeight="1">
      <c r="A19" s="59"/>
      <c r="B19" s="59"/>
      <c r="C19" s="38" t="s">
        <v>15</v>
      </c>
      <c r="D19" s="7">
        <v>810</v>
      </c>
      <c r="E19" s="8" t="s">
        <v>50</v>
      </c>
      <c r="F19" s="8" t="s">
        <v>51</v>
      </c>
      <c r="G19" s="7">
        <v>244</v>
      </c>
      <c r="H19" s="22"/>
      <c r="I19" s="23"/>
      <c r="J19" s="23"/>
      <c r="K19" s="23">
        <v>115927.2</v>
      </c>
      <c r="L19" s="28"/>
      <c r="M19" s="28"/>
      <c r="N19" s="28"/>
      <c r="O19" s="23"/>
      <c r="P19" s="24">
        <f>K19+L19</f>
        <v>115927.2</v>
      </c>
    </row>
    <row r="20" spans="1:16" ht="21" customHeight="1">
      <c r="A20" s="59"/>
      <c r="B20" s="59"/>
      <c r="C20" s="39" t="s">
        <v>13</v>
      </c>
      <c r="D20" s="7">
        <v>810</v>
      </c>
      <c r="E20" s="8" t="s">
        <v>19</v>
      </c>
      <c r="F20" s="8" t="s">
        <v>29</v>
      </c>
      <c r="G20" s="7" t="s">
        <v>22</v>
      </c>
      <c r="H20" s="20">
        <f>H30+H24</f>
        <v>75040</v>
      </c>
      <c r="I20" s="25">
        <f>I24+I26</f>
        <v>125387</v>
      </c>
      <c r="J20" s="25">
        <f>J22+J24+J23</f>
        <v>566887</v>
      </c>
      <c r="K20" s="25">
        <f>K24+K29</f>
        <v>558222</v>
      </c>
      <c r="L20" s="31">
        <f>L24+L25+L27+L29+L26</f>
        <v>662328.21</v>
      </c>
      <c r="M20" s="31">
        <f>M24+M25+M26+M28</f>
        <v>235782</v>
      </c>
      <c r="N20" s="31">
        <f>N24+N25+N26</f>
        <v>158654</v>
      </c>
      <c r="O20" s="25">
        <f>O24+O26</f>
        <v>158654</v>
      </c>
      <c r="P20" s="26">
        <f>I20+J20+K20+L20+H20+M20+N20+O20</f>
        <v>2540954.21</v>
      </c>
    </row>
    <row r="21" spans="1:16" ht="12" customHeight="1">
      <c r="A21" s="59"/>
      <c r="B21" s="59"/>
      <c r="C21" s="37" t="s">
        <v>9</v>
      </c>
      <c r="D21" s="7">
        <v>810</v>
      </c>
      <c r="E21" s="8" t="s">
        <v>19</v>
      </c>
      <c r="F21" s="8"/>
      <c r="G21" s="7"/>
      <c r="H21" s="27"/>
      <c r="I21" s="27"/>
      <c r="J21" s="27"/>
      <c r="K21" s="27"/>
      <c r="L21" s="36"/>
      <c r="M21" s="36"/>
      <c r="N21" s="36"/>
      <c r="O21" s="27"/>
      <c r="P21" s="27"/>
    </row>
    <row r="22" spans="1:16" ht="24.75" customHeight="1">
      <c r="A22" s="59"/>
      <c r="B22" s="59"/>
      <c r="C22" s="38" t="s">
        <v>15</v>
      </c>
      <c r="D22" s="7">
        <v>810</v>
      </c>
      <c r="E22" s="8" t="s">
        <v>19</v>
      </c>
      <c r="F22" s="8" t="s">
        <v>42</v>
      </c>
      <c r="G22" s="7">
        <v>244</v>
      </c>
      <c r="H22" s="27"/>
      <c r="I22" s="27"/>
      <c r="J22" s="27">
        <v>67500</v>
      </c>
      <c r="K22" s="27"/>
      <c r="L22" s="36"/>
      <c r="M22" s="36"/>
      <c r="N22" s="36"/>
      <c r="O22" s="27"/>
      <c r="P22" s="27">
        <f>J22</f>
        <v>67500</v>
      </c>
    </row>
    <row r="23" spans="1:16" ht="22.5" customHeight="1">
      <c r="A23" s="59"/>
      <c r="B23" s="59"/>
      <c r="C23" s="38" t="s">
        <v>15</v>
      </c>
      <c r="D23" s="7">
        <v>810</v>
      </c>
      <c r="E23" s="8" t="s">
        <v>19</v>
      </c>
      <c r="F23" s="8" t="s">
        <v>41</v>
      </c>
      <c r="G23" s="7">
        <v>244</v>
      </c>
      <c r="H23" s="27"/>
      <c r="I23" s="27"/>
      <c r="J23" s="27">
        <v>382500</v>
      </c>
      <c r="K23" s="27"/>
      <c r="L23" s="36"/>
      <c r="M23" s="36"/>
      <c r="N23" s="36"/>
      <c r="O23" s="27"/>
      <c r="P23" s="27">
        <f>J23</f>
        <v>382500</v>
      </c>
    </row>
    <row r="24" spans="1:16" ht="25.5" customHeight="1">
      <c r="A24" s="59"/>
      <c r="B24" s="59"/>
      <c r="C24" s="38" t="s">
        <v>15</v>
      </c>
      <c r="D24" s="7">
        <v>810</v>
      </c>
      <c r="E24" s="8" t="s">
        <v>19</v>
      </c>
      <c r="F24" s="8" t="s">
        <v>30</v>
      </c>
      <c r="G24" s="7">
        <v>244</v>
      </c>
      <c r="H24" s="18">
        <v>69040</v>
      </c>
      <c r="I24" s="23">
        <v>122387</v>
      </c>
      <c r="J24" s="28">
        <v>116887</v>
      </c>
      <c r="K24" s="23">
        <v>129680</v>
      </c>
      <c r="L24" s="28">
        <v>140347</v>
      </c>
      <c r="M24" s="28">
        <v>143654</v>
      </c>
      <c r="N24" s="28">
        <v>143654</v>
      </c>
      <c r="O24" s="23">
        <v>143654</v>
      </c>
      <c r="P24" s="24">
        <f>I24+J24+K24+L24+H24+M24+N24+O24</f>
        <v>1009303</v>
      </c>
    </row>
    <row r="25" spans="1:16" ht="19.5" customHeight="1">
      <c r="A25" s="59"/>
      <c r="B25" s="59"/>
      <c r="C25" s="38" t="s">
        <v>15</v>
      </c>
      <c r="D25" s="7">
        <v>810</v>
      </c>
      <c r="E25" s="8" t="s">
        <v>19</v>
      </c>
      <c r="F25" s="8" t="s">
        <v>52</v>
      </c>
      <c r="G25" s="7">
        <v>244</v>
      </c>
      <c r="H25" s="18"/>
      <c r="I25" s="23"/>
      <c r="J25" s="28"/>
      <c r="K25" s="23"/>
      <c r="L25" s="28"/>
      <c r="M25" s="28">
        <v>3794</v>
      </c>
      <c r="N25" s="28"/>
      <c r="O25" s="23"/>
      <c r="P25" s="24">
        <f>L25+M25+N25</f>
        <v>3794</v>
      </c>
    </row>
    <row r="26" spans="1:16" ht="21" customHeight="1">
      <c r="A26" s="59"/>
      <c r="B26" s="59"/>
      <c r="C26" s="38" t="s">
        <v>15</v>
      </c>
      <c r="D26" s="7">
        <v>810</v>
      </c>
      <c r="E26" s="8" t="s">
        <v>19</v>
      </c>
      <c r="F26" s="8" t="s">
        <v>38</v>
      </c>
      <c r="G26" s="7">
        <v>244</v>
      </c>
      <c r="H26" s="18"/>
      <c r="I26" s="18">
        <v>3000</v>
      </c>
      <c r="J26" s="18" t="s">
        <v>16</v>
      </c>
      <c r="K26" s="18" t="s">
        <v>16</v>
      </c>
      <c r="L26" s="33">
        <v>4905.21</v>
      </c>
      <c r="M26" s="33">
        <v>15000</v>
      </c>
      <c r="N26" s="33">
        <v>15000</v>
      </c>
      <c r="O26" s="18">
        <v>15000</v>
      </c>
      <c r="P26" s="19">
        <f>I26+L26+M26+N26+O26</f>
        <v>52905.21</v>
      </c>
    </row>
    <row r="27" spans="1:16" ht="21" customHeight="1">
      <c r="A27" s="59"/>
      <c r="B27" s="59"/>
      <c r="C27" s="38" t="s">
        <v>15</v>
      </c>
      <c r="D27" s="7">
        <v>810</v>
      </c>
      <c r="E27" s="8" t="s">
        <v>19</v>
      </c>
      <c r="F27" s="8" t="s">
        <v>43</v>
      </c>
      <c r="G27" s="7">
        <v>244</v>
      </c>
      <c r="H27" s="18"/>
      <c r="I27" s="18"/>
      <c r="J27" s="18"/>
      <c r="K27" s="18"/>
      <c r="L27" s="33">
        <v>77566</v>
      </c>
      <c r="M27" s="33"/>
      <c r="N27" s="33"/>
      <c r="O27" s="18"/>
      <c r="P27" s="19">
        <f>L27</f>
        <v>77566</v>
      </c>
    </row>
    <row r="28" spans="1:16" ht="19.5" customHeight="1">
      <c r="A28" s="59"/>
      <c r="B28" s="59"/>
      <c r="C28" s="38" t="s">
        <v>15</v>
      </c>
      <c r="D28" s="7">
        <v>810</v>
      </c>
      <c r="E28" s="8" t="s">
        <v>19</v>
      </c>
      <c r="F28" s="8" t="s">
        <v>57</v>
      </c>
      <c r="G28" s="7">
        <v>244</v>
      </c>
      <c r="H28" s="18"/>
      <c r="I28" s="18"/>
      <c r="J28" s="18"/>
      <c r="K28" s="18"/>
      <c r="L28" s="33"/>
      <c r="M28" s="33">
        <v>73334</v>
      </c>
      <c r="N28" s="33"/>
      <c r="O28" s="18"/>
      <c r="P28" s="19">
        <f>M28</f>
        <v>73334</v>
      </c>
    </row>
    <row r="29" spans="1:16" ht="20.25" customHeight="1">
      <c r="A29" s="59"/>
      <c r="B29" s="59"/>
      <c r="C29" s="38" t="s">
        <v>15</v>
      </c>
      <c r="D29" s="7">
        <v>810</v>
      </c>
      <c r="E29" s="8" t="s">
        <v>19</v>
      </c>
      <c r="F29" s="8" t="s">
        <v>43</v>
      </c>
      <c r="G29" s="7">
        <v>244</v>
      </c>
      <c r="H29" s="18"/>
      <c r="I29" s="18"/>
      <c r="J29" s="18"/>
      <c r="K29" s="18">
        <v>428542</v>
      </c>
      <c r="L29" s="33">
        <v>439510</v>
      </c>
      <c r="M29" s="33"/>
      <c r="N29" s="33"/>
      <c r="O29" s="18"/>
      <c r="P29" s="19">
        <f>K29+L29</f>
        <v>868052</v>
      </c>
    </row>
    <row r="30" spans="1:16" ht="22.5" customHeight="1">
      <c r="A30" s="60"/>
      <c r="B30" s="60"/>
      <c r="C30" s="38" t="s">
        <v>15</v>
      </c>
      <c r="D30" s="7">
        <v>810</v>
      </c>
      <c r="E30" s="8" t="s">
        <v>19</v>
      </c>
      <c r="F30" s="8" t="s">
        <v>31</v>
      </c>
      <c r="G30" s="7">
        <v>244</v>
      </c>
      <c r="H30" s="18">
        <v>6000</v>
      </c>
      <c r="I30" s="18"/>
      <c r="J30" s="18"/>
      <c r="K30" s="18"/>
      <c r="L30" s="33"/>
      <c r="M30" s="33"/>
      <c r="N30" s="33"/>
      <c r="O30" s="18"/>
      <c r="P30" s="19">
        <f>H30</f>
        <v>6000</v>
      </c>
    </row>
    <row r="31" spans="1:16" ht="16.5">
      <c r="A31" s="40" t="s">
        <v>33</v>
      </c>
      <c r="B31" s="43" t="s">
        <v>34</v>
      </c>
      <c r="C31" s="39" t="s">
        <v>13</v>
      </c>
      <c r="D31" s="7">
        <v>810</v>
      </c>
      <c r="E31" s="8" t="s">
        <v>35</v>
      </c>
      <c r="F31" s="8" t="s">
        <v>36</v>
      </c>
      <c r="G31" s="7" t="s">
        <v>22</v>
      </c>
      <c r="H31" s="30">
        <f t="shared" ref="H31:N31" si="0">H33+H34</f>
        <v>10512.9</v>
      </c>
      <c r="I31" s="31">
        <f t="shared" si="0"/>
        <v>10512.6</v>
      </c>
      <c r="J31" s="31">
        <f t="shared" si="0"/>
        <v>10512.6</v>
      </c>
      <c r="K31" s="31">
        <f t="shared" si="0"/>
        <v>15769</v>
      </c>
      <c r="L31" s="31">
        <f t="shared" si="0"/>
        <v>26347</v>
      </c>
      <c r="M31" s="31">
        <f t="shared" si="0"/>
        <v>36842</v>
      </c>
      <c r="N31" s="31">
        <f t="shared" si="0"/>
        <v>36842</v>
      </c>
      <c r="O31" s="31">
        <f>O33+O34</f>
        <v>36842</v>
      </c>
      <c r="P31" s="32">
        <f>H31+I31+J31+K31+L31+M31+N31+O31</f>
        <v>184180.1</v>
      </c>
    </row>
    <row r="32" spans="1:16" ht="12" customHeight="1">
      <c r="A32" s="41"/>
      <c r="B32" s="43"/>
      <c r="C32" s="37" t="s">
        <v>9</v>
      </c>
      <c r="D32" s="11"/>
      <c r="E32" s="12"/>
      <c r="F32" s="11"/>
      <c r="G32" s="11"/>
      <c r="H32" s="27"/>
      <c r="I32" s="27"/>
      <c r="J32" s="27"/>
      <c r="K32" s="27"/>
      <c r="L32" s="36"/>
      <c r="M32" s="36"/>
      <c r="N32" s="36"/>
      <c r="O32" s="27"/>
      <c r="P32" s="27"/>
    </row>
    <row r="33" spans="1:17" ht="23.25" customHeight="1">
      <c r="A33" s="41"/>
      <c r="B33" s="43"/>
      <c r="C33" s="38" t="s">
        <v>15</v>
      </c>
      <c r="D33" s="7">
        <v>810</v>
      </c>
      <c r="E33" s="8" t="s">
        <v>35</v>
      </c>
      <c r="F33" s="8" t="s">
        <v>37</v>
      </c>
      <c r="G33" s="7">
        <v>244</v>
      </c>
      <c r="H33" s="18">
        <v>10012</v>
      </c>
      <c r="I33" s="18">
        <v>10012</v>
      </c>
      <c r="J33" s="18">
        <v>10012</v>
      </c>
      <c r="K33" s="23">
        <v>15018</v>
      </c>
      <c r="L33" s="28">
        <v>25030</v>
      </c>
      <c r="M33" s="28">
        <v>35000</v>
      </c>
      <c r="N33" s="28">
        <v>35000</v>
      </c>
      <c r="O33" s="23">
        <v>35000</v>
      </c>
      <c r="P33" s="24">
        <f>H33+I33+J33+K33+L33+M33+N33+O33</f>
        <v>175084</v>
      </c>
      <c r="Q33" s="29"/>
    </row>
    <row r="34" spans="1:17" ht="24.75" customHeight="1">
      <c r="A34" s="42"/>
      <c r="B34" s="44"/>
      <c r="C34" s="38" t="s">
        <v>15</v>
      </c>
      <c r="D34" s="7">
        <v>810</v>
      </c>
      <c r="E34" s="8" t="s">
        <v>35</v>
      </c>
      <c r="F34" s="8" t="s">
        <v>37</v>
      </c>
      <c r="G34" s="7">
        <v>244</v>
      </c>
      <c r="H34" s="18">
        <v>500.9</v>
      </c>
      <c r="I34" s="18">
        <v>500.6</v>
      </c>
      <c r="J34" s="18">
        <v>500.6</v>
      </c>
      <c r="K34" s="18">
        <v>751</v>
      </c>
      <c r="L34" s="33">
        <v>1317</v>
      </c>
      <c r="M34" s="33">
        <v>1842</v>
      </c>
      <c r="N34" s="33">
        <v>1842</v>
      </c>
      <c r="O34" s="18">
        <v>1842</v>
      </c>
      <c r="P34" s="19">
        <f>H34+I34+J34+K34+L34+M34+N34+O34</f>
        <v>9096.1</v>
      </c>
    </row>
  </sheetData>
  <mergeCells count="29">
    <mergeCell ref="O5:O6"/>
    <mergeCell ref="N5:N6"/>
    <mergeCell ref="B17:B30"/>
    <mergeCell ref="A17:A30"/>
    <mergeCell ref="L5:L6"/>
    <mergeCell ref="M5:M6"/>
    <mergeCell ref="H5:H6"/>
    <mergeCell ref="C4:C6"/>
    <mergeCell ref="B4:B6"/>
    <mergeCell ref="B10:B16"/>
    <mergeCell ref="A7:A9"/>
    <mergeCell ref="B7:B9"/>
    <mergeCell ref="A10:A16"/>
    <mergeCell ref="A31:A34"/>
    <mergeCell ref="B31:B34"/>
    <mergeCell ref="J1:P1"/>
    <mergeCell ref="J2:P2"/>
    <mergeCell ref="A3:P3"/>
    <mergeCell ref="D4:G4"/>
    <mergeCell ref="D5:D6"/>
    <mergeCell ref="J5:J6"/>
    <mergeCell ref="K5:K6"/>
    <mergeCell ref="F5:F6"/>
    <mergeCell ref="P5:P6"/>
    <mergeCell ref="A4:A6"/>
    <mergeCell ref="E5:E6"/>
    <mergeCell ref="G5:G6"/>
    <mergeCell ref="I4:P4"/>
    <mergeCell ref="I5:I6"/>
  </mergeCells>
  <phoneticPr fontId="2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Пользователь</cp:lastModifiedBy>
  <cp:lastPrinted>2020-11-05T07:08:03Z</cp:lastPrinted>
  <dcterms:created xsi:type="dcterms:W3CDTF">2013-09-18T03:37:42Z</dcterms:created>
  <dcterms:modified xsi:type="dcterms:W3CDTF">2021-10-20T06:26:37Z</dcterms:modified>
</cp:coreProperties>
</file>