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60" windowWidth="15480" windowHeight="7365"/>
  </bookViews>
  <sheets>
    <sheet name="Лист1" sheetId="1" r:id="rId1"/>
    <sheet name="Лист2" sheetId="2" r:id="rId2"/>
    <sheet name="Лист3" sheetId="3" r:id="rId3"/>
  </sheets>
  <calcPr calcId="125725" refMode="R1C1"/>
</workbook>
</file>

<file path=xl/calcChain.xml><?xml version="1.0" encoding="utf-8"?>
<calcChain xmlns="http://schemas.openxmlformats.org/spreadsheetml/2006/main">
  <c r="J9" i="1"/>
  <c r="J12"/>
  <c r="J11"/>
  <c r="I11"/>
  <c r="I12"/>
  <c r="H11"/>
  <c r="H12"/>
  <c r="G9"/>
  <c r="G11"/>
  <c r="G22"/>
  <c r="K27"/>
  <c r="J27"/>
  <c r="I27"/>
  <c r="H27"/>
  <c r="K25"/>
  <c r="J16"/>
  <c r="G16"/>
  <c r="K29"/>
  <c r="K30"/>
  <c r="G12"/>
  <c r="G13"/>
  <c r="K26"/>
  <c r="I16"/>
  <c r="K20"/>
  <c r="K19"/>
  <c r="K24"/>
  <c r="F13"/>
  <c r="F11"/>
  <c r="F9" s="1"/>
  <c r="F12"/>
  <c r="F16"/>
  <c r="F22"/>
  <c r="G27"/>
  <c r="F27"/>
  <c r="I9" l="1"/>
  <c r="K22"/>
  <c r="K16"/>
  <c r="H9"/>
  <c r="K9" s="1"/>
  <c r="E11"/>
  <c r="E12"/>
  <c r="D12"/>
  <c r="D11"/>
  <c r="D16"/>
  <c r="H16"/>
  <c r="E16"/>
  <c r="H22"/>
  <c r="D22"/>
  <c r="E27"/>
  <c r="D27"/>
  <c r="D9" l="1"/>
  <c r="K12"/>
  <c r="E9"/>
  <c r="E22" l="1"/>
  <c r="K11" l="1"/>
</calcChain>
</file>

<file path=xl/sharedStrings.xml><?xml version="1.0" encoding="utf-8"?>
<sst xmlns="http://schemas.openxmlformats.org/spreadsheetml/2006/main" count="36" uniqueCount="21">
  <si>
    <t>Статус</t>
  </si>
  <si>
    <t>Ответственный исполнитель, соисполнители</t>
  </si>
  <si>
    <t xml:space="preserve">Всего                    </t>
  </si>
  <si>
    <t xml:space="preserve">в том числе:             </t>
  </si>
  <si>
    <t>Приложение 3</t>
  </si>
  <si>
    <t>Муниципальная программа</t>
  </si>
  <si>
    <t>Наименование муниципальной программы, подпрограммы муниципальной программы</t>
  </si>
  <si>
    <t xml:space="preserve">Информация о ресурсном обеспечении и прогнозной оценке расходов на реализацию целей муниципальной программы с учетом источников финансирования, в том числе средств краевого  бюджета </t>
  </si>
  <si>
    <t>краевой бюджет</t>
  </si>
  <si>
    <t>внебюджетные источники</t>
  </si>
  <si>
    <t>Содержание улично-дорожной сети</t>
  </si>
  <si>
    <t>местный бюджет</t>
  </si>
  <si>
    <t>Благоустройство территории Большетелекского сельсовета</t>
  </si>
  <si>
    <t>Подпрограмма 1</t>
  </si>
  <si>
    <t>Подпрограмма 2</t>
  </si>
  <si>
    <t>Оценка расходов (руб.), годы</t>
  </si>
  <si>
    <t xml:space="preserve">к муниципальной программе Большетелекского сельсовета
«Обеспечение безопасности жизнедеятельности Большетелекского сельсовета" 
</t>
  </si>
  <si>
    <t xml:space="preserve">Обеспечение безопасности жизнедеятельности Большетелекскского сельсовета  </t>
  </si>
  <si>
    <t xml:space="preserve">итого на период  </t>
  </si>
  <si>
    <t>Создание безопасных условий проживания</t>
  </si>
  <si>
    <t>Подпрограмма 4</t>
  </si>
</sst>
</file>

<file path=xl/styles.xml><?xml version="1.0" encoding="utf-8"?>
<styleSheet xmlns="http://schemas.openxmlformats.org/spreadsheetml/2006/main">
  <numFmts count="1">
    <numFmt numFmtId="164" formatCode="#,##0.0"/>
  </numFmts>
  <fonts count="16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sz val="12"/>
      <name val="Arial"/>
      <family val="2"/>
      <charset val="204"/>
    </font>
    <font>
      <sz val="9"/>
      <name val="Arial"/>
      <family val="2"/>
      <charset val="204"/>
    </font>
    <font>
      <sz val="10"/>
      <color theme="1"/>
      <name val="Arial"/>
      <family val="2"/>
      <charset val="204"/>
    </font>
    <font>
      <sz val="10"/>
      <color rgb="FF000000"/>
      <name val="Arial"/>
      <family val="2"/>
      <charset val="204"/>
    </font>
    <font>
      <sz val="9"/>
      <color indexed="8"/>
      <name val="Arial"/>
      <family val="2"/>
      <charset val="204"/>
    </font>
    <font>
      <sz val="9"/>
      <color rgb="FF000000"/>
      <name val="Arial"/>
      <family val="2"/>
      <charset val="204"/>
    </font>
    <font>
      <sz val="9"/>
      <color theme="1"/>
      <name val="Arial"/>
      <family val="2"/>
      <charset val="204"/>
    </font>
    <font>
      <sz val="8"/>
      <color rgb="FF000000"/>
      <name val="Arial"/>
      <family val="2"/>
      <charset val="204"/>
    </font>
    <font>
      <sz val="10"/>
      <color indexed="8"/>
      <name val="Arial"/>
      <family val="2"/>
      <charset val="204"/>
    </font>
    <font>
      <b/>
      <sz val="9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sz val="10"/>
      <name val="Arial"/>
      <family val="2"/>
      <charset val="204"/>
    </font>
    <font>
      <b/>
      <sz val="10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8">
    <xf numFmtId="0" fontId="0" fillId="0" borderId="0" xfId="0"/>
    <xf numFmtId="0" fontId="1" fillId="0" borderId="0" xfId="1"/>
    <xf numFmtId="0" fontId="4" fillId="0" borderId="1" xfId="1" applyFont="1" applyBorder="1" applyAlignment="1">
      <alignment vertical="top" wrapText="1"/>
    </xf>
    <xf numFmtId="164" fontId="4" fillId="0" borderId="1" xfId="1" applyNumberFormat="1" applyFont="1" applyBorder="1" applyAlignment="1">
      <alignment horizontal="right" vertical="center" wrapText="1"/>
    </xf>
    <xf numFmtId="0" fontId="4" fillId="0" borderId="2" xfId="1" applyFont="1" applyFill="1" applyBorder="1" applyAlignment="1">
      <alignment vertical="top" wrapText="1"/>
    </xf>
    <xf numFmtId="0" fontId="7" fillId="0" borderId="1" xfId="0" applyFont="1" applyBorder="1"/>
    <xf numFmtId="0" fontId="4" fillId="0" borderId="1" xfId="1" applyFont="1" applyFill="1" applyBorder="1" applyAlignment="1">
      <alignment vertical="top" wrapText="1"/>
    </xf>
    <xf numFmtId="0" fontId="2" fillId="0" borderId="1" xfId="1" applyFont="1" applyBorder="1" applyAlignment="1">
      <alignment horizontal="center" vertical="top" wrapText="1"/>
    </xf>
    <xf numFmtId="2" fontId="4" fillId="0" borderId="1" xfId="1" applyNumberFormat="1" applyFont="1" applyBorder="1" applyAlignment="1">
      <alignment horizontal="right" wrapText="1"/>
    </xf>
    <xf numFmtId="2" fontId="5" fillId="0" borderId="1" xfId="0" applyNumberFormat="1" applyFont="1" applyBorder="1" applyAlignment="1">
      <alignment horizontal="right"/>
    </xf>
    <xf numFmtId="2" fontId="5" fillId="0" borderId="1" xfId="0" applyNumberFormat="1" applyFont="1" applyBorder="1" applyAlignment="1">
      <alignment horizontal="right" wrapText="1"/>
    </xf>
    <xf numFmtId="2" fontId="6" fillId="0" borderId="1" xfId="0" applyNumberFormat="1" applyFont="1" applyBorder="1" applyAlignment="1">
      <alignment horizontal="right"/>
    </xf>
    <xf numFmtId="2" fontId="6" fillId="0" borderId="1" xfId="0" applyNumberFormat="1" applyFont="1" applyBorder="1" applyAlignment="1">
      <alignment horizontal="right" wrapText="1"/>
    </xf>
    <xf numFmtId="2" fontId="4" fillId="0" borderId="2" xfId="1" applyNumberFormat="1" applyFont="1" applyFill="1" applyBorder="1" applyAlignment="1">
      <alignment horizontal="right" wrapText="1"/>
    </xf>
    <xf numFmtId="2" fontId="2" fillId="0" borderId="1" xfId="1" applyNumberFormat="1" applyFont="1" applyBorder="1" applyAlignment="1">
      <alignment horizontal="right"/>
    </xf>
    <xf numFmtId="2" fontId="7" fillId="0" borderId="1" xfId="0" applyNumberFormat="1" applyFont="1" applyBorder="1" applyAlignment="1">
      <alignment horizontal="right"/>
    </xf>
    <xf numFmtId="2" fontId="4" fillId="0" borderId="1" xfId="1" applyNumberFormat="1" applyFont="1" applyFill="1" applyBorder="1" applyAlignment="1">
      <alignment horizontal="right" wrapText="1"/>
    </xf>
    <xf numFmtId="2" fontId="4" fillId="0" borderId="0" xfId="1" applyNumberFormat="1" applyFont="1" applyBorder="1" applyAlignment="1">
      <alignment horizontal="right" wrapText="1"/>
    </xf>
    <xf numFmtId="2" fontId="8" fillId="0" borderId="5" xfId="0" applyNumberFormat="1" applyFont="1" applyBorder="1" applyAlignment="1">
      <alignment horizontal="right"/>
    </xf>
    <xf numFmtId="2" fontId="10" fillId="0" borderId="1" xfId="0" applyNumberFormat="1" applyFont="1" applyBorder="1" applyAlignment="1">
      <alignment horizontal="right"/>
    </xf>
    <xf numFmtId="2" fontId="9" fillId="0" borderId="1" xfId="0" applyNumberFormat="1" applyFont="1" applyBorder="1" applyAlignment="1">
      <alignment horizontal="right"/>
    </xf>
    <xf numFmtId="2" fontId="4" fillId="0" borderId="1" xfId="1" applyNumberFormat="1" applyFont="1" applyFill="1" applyBorder="1" applyAlignment="1">
      <alignment vertical="top" wrapText="1"/>
    </xf>
    <xf numFmtId="2" fontId="9" fillId="0" borderId="1" xfId="0" applyNumberFormat="1" applyFont="1" applyBorder="1" applyAlignment="1"/>
    <xf numFmtId="0" fontId="2" fillId="0" borderId="1" xfId="1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2" fillId="0" borderId="3" xfId="1" applyFont="1" applyBorder="1" applyAlignment="1">
      <alignment horizontal="left" vertical="center" wrapText="1"/>
    </xf>
    <xf numFmtId="0" fontId="5" fillId="0" borderId="2" xfId="0" applyFont="1" applyBorder="1" applyAlignment="1"/>
    <xf numFmtId="0" fontId="5" fillId="0" borderId="4" xfId="0" applyFont="1" applyBorder="1" applyAlignment="1"/>
    <xf numFmtId="0" fontId="2" fillId="0" borderId="0" xfId="1" applyFont="1" applyAlignment="1">
      <alignment horizontal="left" wrapText="1"/>
    </xf>
    <xf numFmtId="0" fontId="3" fillId="0" borderId="0" xfId="1" applyFont="1" applyAlignment="1">
      <alignment horizontal="center" vertical="center" wrapText="1"/>
    </xf>
    <xf numFmtId="0" fontId="3" fillId="0" borderId="1" xfId="1" applyFont="1" applyBorder="1" applyAlignment="1">
      <alignment horizontal="center" vertical="top" wrapText="1"/>
    </xf>
    <xf numFmtId="0" fontId="2" fillId="0" borderId="1" xfId="1" applyFont="1" applyBorder="1" applyAlignment="1">
      <alignment horizontal="center" vertical="top" wrapText="1"/>
    </xf>
    <xf numFmtId="0" fontId="2" fillId="0" borderId="6" xfId="1" applyFont="1" applyBorder="1" applyAlignment="1">
      <alignment horizontal="center" vertical="top" wrapText="1"/>
    </xf>
    <xf numFmtId="0" fontId="0" fillId="0" borderId="7" xfId="0" applyBorder="1" applyAlignment="1">
      <alignment horizontal="center" vertical="top" wrapText="1"/>
    </xf>
    <xf numFmtId="0" fontId="0" fillId="0" borderId="8" xfId="0" applyBorder="1" applyAlignment="1">
      <alignment horizontal="center" vertical="top" wrapText="1"/>
    </xf>
    <xf numFmtId="0" fontId="2" fillId="0" borderId="1" xfId="1" applyFont="1" applyBorder="1" applyAlignment="1">
      <alignment horizontal="center" vertical="center" wrapText="1"/>
    </xf>
    <xf numFmtId="0" fontId="2" fillId="0" borderId="1" xfId="1" applyFont="1" applyBorder="1" applyAlignment="1">
      <alignment horizontal="left" vertical="center" wrapText="1"/>
    </xf>
    <xf numFmtId="0" fontId="2" fillId="0" borderId="3" xfId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 wrapText="1"/>
    </xf>
    <xf numFmtId="2" fontId="12" fillId="0" borderId="1" xfId="1" applyNumberFormat="1" applyFont="1" applyBorder="1" applyAlignment="1">
      <alignment horizontal="right" wrapText="1"/>
    </xf>
    <xf numFmtId="2" fontId="13" fillId="0" borderId="1" xfId="0" applyNumberFormat="1" applyFont="1" applyBorder="1" applyAlignment="1">
      <alignment horizontal="right"/>
    </xf>
    <xf numFmtId="2" fontId="13" fillId="0" borderId="1" xfId="0" applyNumberFormat="1" applyFont="1" applyBorder="1" applyAlignment="1">
      <alignment horizontal="right" wrapText="1"/>
    </xf>
    <xf numFmtId="2" fontId="14" fillId="0" borderId="1" xfId="1" applyNumberFormat="1" applyFont="1" applyBorder="1" applyAlignment="1">
      <alignment horizontal="right"/>
    </xf>
    <xf numFmtId="2" fontId="15" fillId="0" borderId="1" xfId="0" applyNumberFormat="1" applyFont="1" applyBorder="1" applyAlignment="1">
      <alignment horizontal="right"/>
    </xf>
    <xf numFmtId="2" fontId="15" fillId="0" borderId="1" xfId="0" applyNumberFormat="1" applyFont="1" applyBorder="1" applyAlignment="1">
      <alignment horizontal="right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31"/>
  <sheetViews>
    <sheetView tabSelected="1" workbookViewId="0">
      <selection activeCell="I25" sqref="I25"/>
    </sheetView>
  </sheetViews>
  <sheetFormatPr defaultRowHeight="15"/>
  <cols>
    <col min="1" max="1" width="17.28515625" customWidth="1"/>
    <col min="2" max="2" width="25.7109375" customWidth="1"/>
    <col min="3" max="3" width="15.5703125" customWidth="1"/>
    <col min="4" max="4" width="9.140625" customWidth="1"/>
    <col min="5" max="5" width="9.85546875" customWidth="1"/>
    <col min="6" max="6" width="10.42578125" customWidth="1"/>
    <col min="7" max="7" width="10.7109375" customWidth="1"/>
    <col min="8" max="8" width="9.85546875" customWidth="1"/>
    <col min="9" max="9" width="10.85546875" customWidth="1"/>
    <col min="10" max="10" width="9.85546875" customWidth="1"/>
    <col min="11" max="11" width="11.140625" customWidth="1"/>
  </cols>
  <sheetData>
    <row r="1" spans="1:11">
      <c r="A1" s="1"/>
      <c r="B1" s="1"/>
      <c r="C1" s="1"/>
      <c r="D1" s="1"/>
      <c r="E1" s="29" t="s">
        <v>4</v>
      </c>
      <c r="F1" s="29"/>
      <c r="G1" s="29"/>
      <c r="H1" s="29"/>
      <c r="I1" s="29"/>
      <c r="J1" s="29"/>
      <c r="K1" s="29"/>
    </row>
    <row r="2" spans="1:11" ht="40.5" customHeight="1">
      <c r="A2" s="1"/>
      <c r="B2" s="1"/>
      <c r="C2" s="1"/>
      <c r="D2" s="1"/>
      <c r="E2" s="29" t="s">
        <v>16</v>
      </c>
      <c r="F2" s="29"/>
      <c r="G2" s="29"/>
      <c r="H2" s="29"/>
      <c r="I2" s="29"/>
      <c r="J2" s="29"/>
      <c r="K2" s="29"/>
    </row>
    <row r="3" spans="1:11" ht="15.75" hidden="1" customHeight="1">
      <c r="A3" s="1"/>
      <c r="B3" s="1"/>
      <c r="C3" s="1"/>
      <c r="D3" s="1"/>
      <c r="E3" s="1"/>
      <c r="F3" s="1"/>
      <c r="G3" s="1"/>
      <c r="H3" s="1"/>
      <c r="I3" s="1"/>
      <c r="J3" s="1"/>
      <c r="K3" s="1"/>
    </row>
    <row r="4" spans="1:11" ht="40.5" customHeight="1">
      <c r="A4" s="30" t="s">
        <v>7</v>
      </c>
      <c r="B4" s="30"/>
      <c r="C4" s="30"/>
      <c r="D4" s="30"/>
      <c r="E4" s="30"/>
      <c r="F4" s="30"/>
      <c r="G4" s="30"/>
      <c r="H4" s="30"/>
      <c r="I4" s="30"/>
      <c r="J4" s="30"/>
      <c r="K4" s="30"/>
    </row>
    <row r="5" spans="1:11" ht="1.5" hidden="1" customHeight="1"/>
    <row r="6" spans="1:11" ht="15" customHeight="1">
      <c r="A6" s="31" t="s">
        <v>0</v>
      </c>
      <c r="B6" s="32" t="s">
        <v>6</v>
      </c>
      <c r="C6" s="32" t="s">
        <v>1</v>
      </c>
      <c r="D6" s="33" t="s">
        <v>15</v>
      </c>
      <c r="E6" s="34"/>
      <c r="F6" s="34"/>
      <c r="G6" s="34"/>
      <c r="H6" s="34"/>
      <c r="I6" s="34"/>
      <c r="J6" s="34"/>
      <c r="K6" s="35"/>
    </row>
    <row r="7" spans="1:11" ht="39" customHeight="1">
      <c r="A7" s="31"/>
      <c r="B7" s="32"/>
      <c r="C7" s="32"/>
      <c r="D7" s="7">
        <v>2016</v>
      </c>
      <c r="E7" s="7">
        <v>2017</v>
      </c>
      <c r="F7" s="7">
        <v>2018</v>
      </c>
      <c r="G7" s="7">
        <v>2019</v>
      </c>
      <c r="H7" s="7">
        <v>2020</v>
      </c>
      <c r="I7" s="7">
        <v>2021</v>
      </c>
      <c r="J7" s="23">
        <v>2022</v>
      </c>
      <c r="K7" s="7" t="s">
        <v>18</v>
      </c>
    </row>
    <row r="8" spans="1:11" ht="0.75" customHeight="1">
      <c r="A8" s="37" t="s">
        <v>5</v>
      </c>
      <c r="B8" s="36" t="s">
        <v>17</v>
      </c>
      <c r="C8" s="2"/>
      <c r="D8" s="2"/>
      <c r="E8" s="3"/>
      <c r="F8" s="3"/>
      <c r="G8" s="3"/>
      <c r="H8" s="3"/>
      <c r="I8" s="3"/>
      <c r="J8" s="3"/>
      <c r="K8" s="3"/>
    </row>
    <row r="9" spans="1:11">
      <c r="A9" s="37"/>
      <c r="B9" s="36"/>
      <c r="C9" s="2" t="s">
        <v>2</v>
      </c>
      <c r="D9" s="42">
        <f>D11+D12</f>
        <v>243655.07</v>
      </c>
      <c r="E9" s="46">
        <f>E11+E12</f>
        <v>874457.57000000007</v>
      </c>
      <c r="F9" s="46">
        <f>F11+F12+F13</f>
        <v>738294.6</v>
      </c>
      <c r="G9" s="46">
        <f>G11+G12+G13</f>
        <v>916841.69</v>
      </c>
      <c r="H9" s="46">
        <f>H11+H12</f>
        <v>229128</v>
      </c>
      <c r="I9" s="46">
        <f>I11+I12</f>
        <v>1355043</v>
      </c>
      <c r="J9" s="46">
        <f>J11+J12</f>
        <v>244513</v>
      </c>
      <c r="K9" s="47">
        <f>E9+F9+G9+D9+H9+I9+J9</f>
        <v>4601932.93</v>
      </c>
    </row>
    <row r="10" spans="1:11" ht="15.75" customHeight="1">
      <c r="A10" s="37"/>
      <c r="B10" s="36"/>
      <c r="C10" s="2" t="s">
        <v>3</v>
      </c>
      <c r="D10" s="8"/>
      <c r="E10" s="8"/>
      <c r="F10" s="8"/>
      <c r="G10" s="8"/>
      <c r="H10" s="8"/>
      <c r="I10" s="8"/>
      <c r="J10" s="8"/>
      <c r="K10" s="8"/>
    </row>
    <row r="11" spans="1:11" ht="16.5" customHeight="1">
      <c r="A11" s="37"/>
      <c r="B11" s="36"/>
      <c r="C11" s="2" t="s">
        <v>11</v>
      </c>
      <c r="D11" s="8">
        <f>D19+D24+D29</f>
        <v>165343.76999999999</v>
      </c>
      <c r="E11" s="9">
        <f>E19+E24+E29</f>
        <v>191378.64</v>
      </c>
      <c r="F11" s="9">
        <f>F19+F24+F29</f>
        <v>188827.6</v>
      </c>
      <c r="G11" s="9">
        <f>G19+G24+G29</f>
        <v>260407.69</v>
      </c>
      <c r="H11" s="9">
        <f>H19+H24+H29</f>
        <v>204128</v>
      </c>
      <c r="I11" s="9">
        <f>I19+I24+I29</f>
        <v>220043</v>
      </c>
      <c r="J11" s="9">
        <f>J19+J24+J29</f>
        <v>209513</v>
      </c>
      <c r="K11" s="10">
        <f>K19+K24</f>
        <v>1224875.6000000001</v>
      </c>
    </row>
    <row r="12" spans="1:11" ht="14.25" customHeight="1">
      <c r="A12" s="37"/>
      <c r="B12" s="36"/>
      <c r="C12" s="2" t="s">
        <v>8</v>
      </c>
      <c r="D12" s="8">
        <f>D20+D30</f>
        <v>78311.3</v>
      </c>
      <c r="E12" s="11">
        <f>E20+E30</f>
        <v>683078.93</v>
      </c>
      <c r="F12" s="11">
        <f>F20+F25+F30</f>
        <v>504467</v>
      </c>
      <c r="G12" s="11">
        <f>G20+G25+G30</f>
        <v>613579</v>
      </c>
      <c r="H12" s="11">
        <f>H30</f>
        <v>25000</v>
      </c>
      <c r="I12" s="11">
        <f>I20+I30</f>
        <v>1135000</v>
      </c>
      <c r="J12" s="11">
        <f>J30</f>
        <v>35000</v>
      </c>
      <c r="K12" s="12">
        <f>D12+E12</f>
        <v>761390.2300000001</v>
      </c>
    </row>
    <row r="13" spans="1:11" ht="22.5" customHeight="1">
      <c r="A13" s="37"/>
      <c r="B13" s="36"/>
      <c r="C13" s="4" t="s">
        <v>9</v>
      </c>
      <c r="D13" s="13"/>
      <c r="E13" s="8"/>
      <c r="F13" s="8">
        <f>F26</f>
        <v>45000</v>
      </c>
      <c r="G13" s="8">
        <f>G26</f>
        <v>42855</v>
      </c>
      <c r="H13" s="8"/>
      <c r="I13" s="8"/>
      <c r="J13" s="8"/>
      <c r="K13" s="8"/>
    </row>
    <row r="14" spans="1:11" ht="38.25" hidden="1" customHeight="1">
      <c r="A14" s="37"/>
      <c r="B14" s="36"/>
      <c r="C14" s="2"/>
      <c r="D14" s="8"/>
      <c r="E14" s="8"/>
      <c r="F14" s="8"/>
      <c r="G14" s="8"/>
      <c r="H14" s="8"/>
      <c r="I14" s="8"/>
      <c r="J14" s="8"/>
      <c r="K14" s="8"/>
    </row>
    <row r="15" spans="1:11" hidden="1">
      <c r="A15" s="37"/>
      <c r="B15" s="36"/>
      <c r="C15" s="2"/>
      <c r="D15" s="8"/>
      <c r="E15" s="8"/>
      <c r="F15" s="8"/>
      <c r="G15" s="8"/>
      <c r="H15" s="8"/>
      <c r="I15" s="8"/>
      <c r="J15" s="8"/>
      <c r="K15" s="8"/>
    </row>
    <row r="16" spans="1:11" ht="14.25" customHeight="1">
      <c r="A16" s="26" t="s">
        <v>13</v>
      </c>
      <c r="B16" s="38" t="s">
        <v>10</v>
      </c>
      <c r="C16" s="2" t="s">
        <v>2</v>
      </c>
      <c r="D16" s="42">
        <f>D19+D20</f>
        <v>158102.16999999998</v>
      </c>
      <c r="E16" s="45">
        <f>E19+E20</f>
        <v>738557.97000000009</v>
      </c>
      <c r="F16" s="45">
        <f>F19+F20</f>
        <v>160895</v>
      </c>
      <c r="G16" s="45">
        <f>G19+G20</f>
        <v>226923.49</v>
      </c>
      <c r="H16" s="45">
        <f>H19</f>
        <v>62531</v>
      </c>
      <c r="I16" s="45">
        <f>I19+I20</f>
        <v>1177946</v>
      </c>
      <c r="J16" s="45">
        <f>J19</f>
        <v>67416</v>
      </c>
      <c r="K16" s="45">
        <f>K19+K20</f>
        <v>2524955.63</v>
      </c>
    </row>
    <row r="17" spans="1:11" ht="12.75" customHeight="1">
      <c r="A17" s="27"/>
      <c r="B17" s="39"/>
      <c r="C17" s="2" t="s">
        <v>3</v>
      </c>
      <c r="D17" s="8"/>
      <c r="E17" s="15"/>
      <c r="F17" s="15"/>
      <c r="G17" s="15"/>
      <c r="H17" s="15"/>
      <c r="I17" s="15"/>
      <c r="J17" s="15"/>
      <c r="K17" s="15"/>
    </row>
    <row r="18" spans="1:11" ht="26.25" hidden="1" customHeight="1">
      <c r="A18" s="27"/>
      <c r="B18" s="39"/>
      <c r="C18" s="5"/>
      <c r="D18" s="15"/>
      <c r="E18" s="15"/>
      <c r="F18" s="15"/>
      <c r="G18" s="15"/>
      <c r="H18" s="15"/>
      <c r="I18" s="15"/>
      <c r="J18" s="15"/>
      <c r="K18" s="15"/>
    </row>
    <row r="19" spans="1:11" ht="13.5" customHeight="1">
      <c r="A19" s="27"/>
      <c r="B19" s="39"/>
      <c r="C19" s="2" t="s">
        <v>11</v>
      </c>
      <c r="D19" s="8">
        <v>89802.87</v>
      </c>
      <c r="E19" s="14">
        <v>65491.040000000001</v>
      </c>
      <c r="F19" s="14">
        <v>48940</v>
      </c>
      <c r="G19" s="14">
        <v>107622.49</v>
      </c>
      <c r="H19" s="14">
        <v>62531</v>
      </c>
      <c r="I19" s="14">
        <v>77946</v>
      </c>
      <c r="J19" s="14">
        <v>67416</v>
      </c>
      <c r="K19" s="14">
        <f>E19+F19+G19+D19+H19+I19</f>
        <v>452333.4</v>
      </c>
    </row>
    <row r="20" spans="1:11" ht="12" customHeight="1">
      <c r="A20" s="27"/>
      <c r="B20" s="39"/>
      <c r="C20" s="2" t="s">
        <v>8</v>
      </c>
      <c r="D20" s="8">
        <v>68299.3</v>
      </c>
      <c r="E20" s="11">
        <v>673066.93</v>
      </c>
      <c r="F20" s="11">
        <v>111955</v>
      </c>
      <c r="G20" s="11">
        <v>119301</v>
      </c>
      <c r="H20" s="11"/>
      <c r="I20" s="11">
        <v>1100000</v>
      </c>
      <c r="J20" s="11"/>
      <c r="K20" s="12">
        <f>D20+E20+F20+G20+H20+I20</f>
        <v>2072622.23</v>
      </c>
    </row>
    <row r="21" spans="1:11" ht="23.25" customHeight="1">
      <c r="A21" s="28"/>
      <c r="B21" s="40"/>
      <c r="C21" s="6" t="s">
        <v>9</v>
      </c>
      <c r="D21" s="16"/>
      <c r="E21" s="15"/>
      <c r="F21" s="15"/>
      <c r="G21" s="15"/>
      <c r="H21" s="15"/>
      <c r="I21" s="15"/>
      <c r="J21" s="15"/>
      <c r="K21" s="15"/>
    </row>
    <row r="22" spans="1:11" ht="15" customHeight="1">
      <c r="A22" s="26" t="s">
        <v>14</v>
      </c>
      <c r="B22" s="41" t="s">
        <v>12</v>
      </c>
      <c r="C22" s="2" t="s">
        <v>2</v>
      </c>
      <c r="D22" s="42">
        <f t="shared" ref="D22:K22" si="0">D24</f>
        <v>75040</v>
      </c>
      <c r="E22" s="43">
        <f t="shared" si="0"/>
        <v>125387</v>
      </c>
      <c r="F22" s="43">
        <f>F24+F25+F26</f>
        <v>566887</v>
      </c>
      <c r="G22" s="43">
        <f>G24+G25</f>
        <v>631294.19999999995</v>
      </c>
      <c r="H22" s="43">
        <f t="shared" si="0"/>
        <v>140347</v>
      </c>
      <c r="I22" s="43">
        <v>140347</v>
      </c>
      <c r="J22" s="43">
        <v>140347</v>
      </c>
      <c r="K22" s="44">
        <f>K24+K25</f>
        <v>1634302.2</v>
      </c>
    </row>
    <row r="23" spans="1:11" ht="12.75" customHeight="1" thickBot="1">
      <c r="A23" s="27"/>
      <c r="B23" s="39"/>
      <c r="C23" s="2" t="s">
        <v>3</v>
      </c>
      <c r="D23" s="17"/>
      <c r="E23" s="18"/>
      <c r="F23" s="18"/>
      <c r="G23" s="18"/>
      <c r="H23" s="18"/>
      <c r="I23" s="18"/>
      <c r="J23" s="18"/>
      <c r="K23" s="18"/>
    </row>
    <row r="24" spans="1:11" ht="13.5" customHeight="1">
      <c r="A24" s="27"/>
      <c r="B24" s="39"/>
      <c r="C24" s="2" t="s">
        <v>11</v>
      </c>
      <c r="D24" s="8">
        <v>75040</v>
      </c>
      <c r="E24" s="11">
        <v>125387</v>
      </c>
      <c r="F24" s="19">
        <v>139387</v>
      </c>
      <c r="G24" s="11">
        <v>152034.20000000001</v>
      </c>
      <c r="H24" s="11">
        <v>140347</v>
      </c>
      <c r="I24" s="11">
        <v>140347</v>
      </c>
      <c r="J24" s="11">
        <v>140347</v>
      </c>
      <c r="K24" s="12">
        <f>E24+F24+G24+D24+H24+I24</f>
        <v>772542.2</v>
      </c>
    </row>
    <row r="25" spans="1:11" ht="12.75" customHeight="1" thickBot="1">
      <c r="A25" s="27"/>
      <c r="B25" s="39"/>
      <c r="C25" s="2" t="s">
        <v>8</v>
      </c>
      <c r="D25" s="17"/>
      <c r="E25" s="18"/>
      <c r="F25" s="18">
        <v>382500</v>
      </c>
      <c r="G25" s="18">
        <v>479260</v>
      </c>
      <c r="H25" s="18"/>
      <c r="I25" s="18"/>
      <c r="J25" s="18"/>
      <c r="K25" s="18">
        <f>F25+G25</f>
        <v>861760</v>
      </c>
    </row>
    <row r="26" spans="1:11" ht="21.75" customHeight="1">
      <c r="A26" s="28"/>
      <c r="B26" s="40"/>
      <c r="C26" s="6" t="s">
        <v>9</v>
      </c>
      <c r="D26" s="16"/>
      <c r="E26" s="20"/>
      <c r="F26" s="20">
        <v>45000</v>
      </c>
      <c r="G26" s="20">
        <v>42855</v>
      </c>
      <c r="H26" s="20"/>
      <c r="I26" s="20"/>
      <c r="J26" s="20"/>
      <c r="K26" s="20">
        <f>F26+G26</f>
        <v>87855</v>
      </c>
    </row>
    <row r="27" spans="1:11">
      <c r="A27" s="26" t="s">
        <v>20</v>
      </c>
      <c r="B27" s="24" t="s">
        <v>19</v>
      </c>
      <c r="C27" s="2" t="s">
        <v>2</v>
      </c>
      <c r="D27" s="42">
        <f>D29+D30</f>
        <v>10512.9</v>
      </c>
      <c r="E27" s="43">
        <f>E29+E30</f>
        <v>10512.6</v>
      </c>
      <c r="F27" s="43">
        <f>F29+F30</f>
        <v>10512.6</v>
      </c>
      <c r="G27" s="43">
        <f>G29+G30</f>
        <v>15769</v>
      </c>
      <c r="H27" s="43">
        <f>H29+H30</f>
        <v>26250</v>
      </c>
      <c r="I27" s="43">
        <f>I29+I30</f>
        <v>36750</v>
      </c>
      <c r="J27" s="43">
        <f>J29+J30</f>
        <v>36750</v>
      </c>
      <c r="K27" s="44">
        <f>D27+E27+F27+G27+H27+I27+J27</f>
        <v>147057.1</v>
      </c>
    </row>
    <row r="28" spans="1:11" ht="15.75" thickBot="1">
      <c r="A28" s="27"/>
      <c r="B28" s="25"/>
      <c r="C28" s="2" t="s">
        <v>3</v>
      </c>
      <c r="D28" s="17"/>
      <c r="E28" s="18"/>
      <c r="F28" s="18"/>
      <c r="G28" s="18"/>
      <c r="H28" s="18"/>
      <c r="I28" s="18"/>
      <c r="J28" s="18"/>
      <c r="K28" s="18"/>
    </row>
    <row r="29" spans="1:11">
      <c r="A29" s="27"/>
      <c r="B29" s="25"/>
      <c r="C29" s="2" t="s">
        <v>11</v>
      </c>
      <c r="D29" s="8">
        <v>500.9</v>
      </c>
      <c r="E29" s="11">
        <v>500.6</v>
      </c>
      <c r="F29" s="11">
        <v>500.6</v>
      </c>
      <c r="G29" s="11">
        <v>751</v>
      </c>
      <c r="H29" s="11">
        <v>1250</v>
      </c>
      <c r="I29" s="11">
        <v>1750</v>
      </c>
      <c r="J29" s="11">
        <v>1750</v>
      </c>
      <c r="K29" s="12">
        <f>E29+F29+G29+D29+H29+I29+J29</f>
        <v>7003.1</v>
      </c>
    </row>
    <row r="30" spans="1:11" ht="15.75" thickBot="1">
      <c r="A30" s="27"/>
      <c r="B30" s="25"/>
      <c r="C30" s="2" t="s">
        <v>8</v>
      </c>
      <c r="D30" s="17">
        <v>10012</v>
      </c>
      <c r="E30" s="18">
        <v>10012</v>
      </c>
      <c r="F30" s="18">
        <v>10012</v>
      </c>
      <c r="G30" s="18">
        <v>15018</v>
      </c>
      <c r="H30" s="18">
        <v>25000</v>
      </c>
      <c r="I30" s="18">
        <v>35000</v>
      </c>
      <c r="J30" s="18">
        <v>35000</v>
      </c>
      <c r="K30" s="18">
        <f>D30+E30+F30+G30+H30+I30+J30</f>
        <v>140054</v>
      </c>
    </row>
    <row r="31" spans="1:11" ht="24">
      <c r="A31" s="28"/>
      <c r="B31" s="25"/>
      <c r="C31" s="6" t="s">
        <v>9</v>
      </c>
      <c r="D31" s="21"/>
      <c r="E31" s="22"/>
      <c r="F31" s="22"/>
      <c r="G31" s="22"/>
      <c r="H31" s="22"/>
      <c r="I31" s="22"/>
      <c r="J31" s="22"/>
      <c r="K31" s="22"/>
    </row>
  </sheetData>
  <mergeCells count="15">
    <mergeCell ref="B27:B31"/>
    <mergeCell ref="A27:A31"/>
    <mergeCell ref="E1:K1"/>
    <mergeCell ref="E2:K2"/>
    <mergeCell ref="A4:K4"/>
    <mergeCell ref="A6:A7"/>
    <mergeCell ref="B6:B7"/>
    <mergeCell ref="C6:C7"/>
    <mergeCell ref="D6:K6"/>
    <mergeCell ref="B8:B15"/>
    <mergeCell ref="A8:A15"/>
    <mergeCell ref="A16:A21"/>
    <mergeCell ref="A22:A26"/>
    <mergeCell ref="B16:B21"/>
    <mergeCell ref="B22:B26"/>
  </mergeCells>
  <phoneticPr fontId="0" type="noConversion"/>
  <pageMargins left="0.23622047244094491" right="0.19685039370078741" top="0.23622047244094491" bottom="7.874015748031496E-2" header="0.15748031496062992" footer="0.15748031496062992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RFU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olyat</dc:creator>
  <cp:lastModifiedBy>1</cp:lastModifiedBy>
  <cp:lastPrinted>2019-05-24T07:51:57Z</cp:lastPrinted>
  <dcterms:created xsi:type="dcterms:W3CDTF">2013-09-23T03:10:25Z</dcterms:created>
  <dcterms:modified xsi:type="dcterms:W3CDTF">2019-11-08T07:04:33Z</dcterms:modified>
</cp:coreProperties>
</file>